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tabRatio="933" activeTab="0"/>
  </bookViews>
  <sheets>
    <sheet name="Contents" sheetId="1" r:id="rId1"/>
    <sheet name="CottonTable1" sheetId="2" r:id="rId2"/>
    <sheet name="CottonTable2" sheetId="3" r:id="rId3"/>
    <sheet name="CottonTable3" sheetId="4" r:id="rId4"/>
    <sheet name="CottonTable4" sheetId="5" r:id="rId5"/>
    <sheet name="CottonTable5" sheetId="6" r:id="rId6"/>
    <sheet name="CottonTable6" sheetId="7" r:id="rId7"/>
    <sheet name="CottonTable7" sheetId="8" r:id="rId8"/>
    <sheet name="CottonTable8" sheetId="9" r:id="rId9"/>
    <sheet name="CottonTable9" sheetId="10" r:id="rId10"/>
    <sheet name="CottonTable10" sheetId="11" r:id="rId11"/>
  </sheets>
  <definedNames/>
  <calcPr fullCalcOnLoad="1"/>
</workbook>
</file>

<file path=xl/sharedStrings.xml><?xml version="1.0" encoding="utf-8"?>
<sst xmlns="http://schemas.openxmlformats.org/spreadsheetml/2006/main" count="440" uniqueCount="241">
  <si>
    <t>Jump to a table in this workbook by selecting its worksheet tab or by clicking its link below.</t>
  </si>
  <si>
    <t>Item</t>
  </si>
  <si>
    <t xml:space="preserve">                 Million acres</t>
  </si>
  <si>
    <t>Upland:</t>
  </si>
  <si>
    <t xml:space="preserve">  Planted</t>
  </si>
  <si>
    <t xml:space="preserve">  Harvested</t>
  </si>
  <si>
    <t xml:space="preserve">              Pounds</t>
  </si>
  <si>
    <t>Yield/harvested acre</t>
  </si>
  <si>
    <t xml:space="preserve">               Million bales</t>
  </si>
  <si>
    <t>Beginning stocks</t>
  </si>
  <si>
    <t>Production</t>
  </si>
  <si>
    <r>
      <t xml:space="preserve">  Total supply</t>
    </r>
    <r>
      <rPr>
        <vertAlign val="superscript"/>
        <sz val="9"/>
        <rFont val="Arial"/>
        <family val="2"/>
      </rPr>
      <t>1</t>
    </r>
  </si>
  <si>
    <t>Mill use</t>
  </si>
  <si>
    <t>Exports</t>
  </si>
  <si>
    <t xml:space="preserve">  Total use</t>
  </si>
  <si>
    <r>
      <t>Ending stocks</t>
    </r>
    <r>
      <rPr>
        <vertAlign val="superscript"/>
        <sz val="9"/>
        <rFont val="Arial"/>
        <family val="2"/>
      </rPr>
      <t>2</t>
    </r>
  </si>
  <si>
    <t xml:space="preserve">             Percent</t>
  </si>
  <si>
    <t>Stocks-to-use ratio</t>
  </si>
  <si>
    <t xml:space="preserve">             1,000 acres</t>
  </si>
  <si>
    <t>Extra-long staple:</t>
  </si>
  <si>
    <t xml:space="preserve">              1,000 bales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</si>
  <si>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Includes imports.  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Includes unaccounted.</t>
    </r>
  </si>
  <si>
    <t>Source: USDA, World Agricultural Outlook Board.</t>
  </si>
  <si>
    <t xml:space="preserve">              Million bales</t>
  </si>
  <si>
    <t>Supply:</t>
  </si>
  <si>
    <t>Beginning stocks--</t>
  </si>
  <si>
    <t xml:space="preserve">  World</t>
  </si>
  <si>
    <t xml:space="preserve">  Foreign</t>
  </si>
  <si>
    <t>Production--</t>
  </si>
  <si>
    <t>Imports--</t>
  </si>
  <si>
    <t>Use:</t>
  </si>
  <si>
    <t>Mill use--</t>
  </si>
  <si>
    <t>Exports--</t>
  </si>
  <si>
    <t>Ending stocks--</t>
  </si>
  <si>
    <t xml:space="preserve">           Percent</t>
  </si>
  <si>
    <t>Stocks-to-use ratio:</t>
  </si>
  <si>
    <t>Note: 1 bale = 480 pounds.</t>
  </si>
  <si>
    <t>Table 2—World cotton supply and use estimates</t>
  </si>
  <si>
    <t xml:space="preserve"> </t>
  </si>
  <si>
    <t>Table 3—U.S. fiber supply</t>
  </si>
  <si>
    <t>Table 4—U.S. fiber demand</t>
  </si>
  <si>
    <t>Table 5—U.S. and world fiber prices</t>
  </si>
  <si>
    <t>Table 6—U.S. textile imports, by fiber</t>
  </si>
  <si>
    <t>Table 7—U.S. textile exports, by fiber</t>
  </si>
  <si>
    <t>Table 8—U.S. cotton textile imports, by origin</t>
  </si>
  <si>
    <t xml:space="preserve">Table 9—U.S. cotton textile exports, by destination </t>
  </si>
  <si>
    <t>Table 1—U.S. cotton supply and use estimates</t>
  </si>
  <si>
    <t>1,000 bales</t>
  </si>
  <si>
    <t>Cotton:</t>
  </si>
  <si>
    <t xml:space="preserve">  Stocks, beginning</t>
  </si>
  <si>
    <t xml:space="preserve">  Ginnings</t>
  </si>
  <si>
    <t xml:space="preserve">  Imports since August 1</t>
  </si>
  <si>
    <t>NA</t>
  </si>
  <si>
    <t>1,000 pounds</t>
  </si>
  <si>
    <t>Wool and mohair:</t>
  </si>
  <si>
    <t xml:space="preserve">    Raw wool imports, clean</t>
  </si>
  <si>
    <t xml:space="preserve">       48s-and-finer</t>
  </si>
  <si>
    <t xml:space="preserve">       Not-finer-than-46s</t>
  </si>
  <si>
    <t xml:space="preserve">    Total since January 1</t>
  </si>
  <si>
    <t>Wool top imports</t>
  </si>
  <si>
    <t>Mohair imports, clean</t>
  </si>
  <si>
    <r>
      <t xml:space="preserve">  All consumed by mills</t>
    </r>
    <r>
      <rPr>
        <vertAlign val="superscript"/>
        <sz val="9"/>
        <rFont val="Arial"/>
        <family val="2"/>
      </rPr>
      <t>1</t>
    </r>
  </si>
  <si>
    <t xml:space="preserve">      Total since August 1</t>
  </si>
  <si>
    <t xml:space="preserve">      Daily rate</t>
  </si>
  <si>
    <r>
      <t xml:space="preserve">  Upland consumed by mills</t>
    </r>
    <r>
      <rPr>
        <vertAlign val="superscript"/>
        <sz val="9"/>
        <rFont val="Arial"/>
        <family val="2"/>
      </rPr>
      <t>1</t>
    </r>
  </si>
  <si>
    <t xml:space="preserve">  Upland exports</t>
  </si>
  <si>
    <t xml:space="preserve">  Sales for next season</t>
  </si>
  <si>
    <t xml:space="preserve"> Extra-long staple exports</t>
  </si>
  <si>
    <t xml:space="preserve">      Total since January 1</t>
  </si>
  <si>
    <t xml:space="preserve">  Raw wool exports, clean</t>
  </si>
  <si>
    <t xml:space="preserve">  Wool top exports</t>
  </si>
  <si>
    <t xml:space="preserve">  Mohair exports, clean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</si>
  <si>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Estimated by USDA.</t>
    </r>
  </si>
  <si>
    <t>Cents per pound</t>
  </si>
  <si>
    <t>Domestic cotton prices:</t>
  </si>
  <si>
    <t xml:space="preserve">  Adjusted world price</t>
  </si>
  <si>
    <t xml:space="preserve">  Upland spot 41-34</t>
  </si>
  <si>
    <t xml:space="preserve">  Pima spot 02-46</t>
  </si>
  <si>
    <t xml:space="preserve">  Average price received by</t>
  </si>
  <si>
    <t xml:space="preserve">    upland producers</t>
  </si>
  <si>
    <t>Far Eastern cotton quotes:</t>
  </si>
  <si>
    <t xml:space="preserve">  A Index</t>
  </si>
  <si>
    <t xml:space="preserve">  Memphis/Eastern</t>
  </si>
  <si>
    <t xml:space="preserve">  Memphis/Orleans/Texas</t>
  </si>
  <si>
    <t xml:space="preserve">  California/Arizona</t>
  </si>
  <si>
    <t>NQ</t>
  </si>
  <si>
    <t>Dollars per pound</t>
  </si>
  <si>
    <t>Wool prices (clean):</t>
  </si>
  <si>
    <t xml:space="preserve">  U.S. 58s </t>
  </si>
  <si>
    <r>
      <t xml:space="preserve">  Australian 58s</t>
    </r>
    <r>
      <rPr>
        <vertAlign val="superscript"/>
        <sz val="9"/>
        <rFont val="Arial"/>
        <family val="2"/>
      </rPr>
      <t>1</t>
    </r>
  </si>
  <si>
    <t xml:space="preserve">  U.S. 60s</t>
  </si>
  <si>
    <r>
      <t xml:space="preserve">  Australian 60s</t>
    </r>
    <r>
      <rPr>
        <vertAlign val="superscript"/>
        <sz val="9"/>
        <rFont val="Arial"/>
        <family val="2"/>
      </rPr>
      <t>1</t>
    </r>
  </si>
  <si>
    <t xml:space="preserve">  U.S. 64s</t>
  </si>
  <si>
    <r>
      <t xml:space="preserve">  Australian 64s</t>
    </r>
    <r>
      <rPr>
        <vertAlign val="superscript"/>
        <sz val="9"/>
        <rFont val="Arial"/>
        <family val="2"/>
      </rPr>
      <t>1</t>
    </r>
  </si>
  <si>
    <t>Yarn, thread, and fabric:</t>
  </si>
  <si>
    <t xml:space="preserve">    Cotton</t>
  </si>
  <si>
    <t xml:space="preserve">    Linen</t>
  </si>
  <si>
    <t xml:space="preserve">    Wool</t>
  </si>
  <si>
    <t xml:space="preserve">    Silk</t>
  </si>
  <si>
    <t xml:space="preserve">    Synthetic</t>
  </si>
  <si>
    <t>Apparel:</t>
  </si>
  <si>
    <t>Home furnishings:</t>
  </si>
  <si>
    <t>Floor coverings:</t>
  </si>
  <si>
    <r>
      <t>Total imports:</t>
    </r>
    <r>
      <rPr>
        <vertAlign val="superscript"/>
        <sz val="9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</si>
  <si>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Includes headgear.</t>
    </r>
  </si>
  <si>
    <t xml:space="preserve">Sources: USDA, Economic Research Service and U.S. Department of Commerce, </t>
  </si>
  <si>
    <r>
      <t>Total exports:</t>
    </r>
    <r>
      <rPr>
        <vertAlign val="superscript"/>
        <sz val="9"/>
        <rFont val="Arial"/>
        <family val="2"/>
      </rPr>
      <t>1</t>
    </r>
  </si>
  <si>
    <t>Region/country</t>
  </si>
  <si>
    <t xml:space="preserve">   1,000 pounds</t>
  </si>
  <si>
    <t>North America</t>
  </si>
  <si>
    <t xml:space="preserve">    Canada</t>
  </si>
  <si>
    <t xml:space="preserve">    Dominican Republic</t>
  </si>
  <si>
    <t xml:space="preserve">    El Salvador</t>
  </si>
  <si>
    <t xml:space="preserve">    Guatemala</t>
  </si>
  <si>
    <t xml:space="preserve">    Haiti</t>
  </si>
  <si>
    <t xml:space="preserve">    Honduras</t>
  </si>
  <si>
    <t xml:space="preserve">    Mexico</t>
  </si>
  <si>
    <t xml:space="preserve">    Nicaragua</t>
  </si>
  <si>
    <t>South America</t>
  </si>
  <si>
    <t xml:space="preserve">    Colombia</t>
  </si>
  <si>
    <t xml:space="preserve">    Peru</t>
  </si>
  <si>
    <t>Europe</t>
  </si>
  <si>
    <t xml:space="preserve">    Germany</t>
  </si>
  <si>
    <t xml:space="preserve">    Italy</t>
  </si>
  <si>
    <t xml:space="preserve">    Portugal</t>
  </si>
  <si>
    <t xml:space="preserve">    Turkey</t>
  </si>
  <si>
    <t>Asia</t>
  </si>
  <si>
    <t xml:space="preserve">    Bahrain</t>
  </si>
  <si>
    <t xml:space="preserve">    Bangladesh</t>
  </si>
  <si>
    <t xml:space="preserve">    Cambodia</t>
  </si>
  <si>
    <t xml:space="preserve">    China</t>
  </si>
  <si>
    <t xml:space="preserve">    Hong Kong</t>
  </si>
  <si>
    <t xml:space="preserve">    India</t>
  </si>
  <si>
    <t xml:space="preserve">    Indonesia</t>
  </si>
  <si>
    <t xml:space="preserve">    Israel</t>
  </si>
  <si>
    <t xml:space="preserve">    Japan</t>
  </si>
  <si>
    <t xml:space="preserve">    Jordan</t>
  </si>
  <si>
    <t xml:space="preserve">    Malaysia</t>
  </si>
  <si>
    <t xml:space="preserve">    Pakistan</t>
  </si>
  <si>
    <t xml:space="preserve">    Philippines</t>
  </si>
  <si>
    <t xml:space="preserve">    South Korea</t>
  </si>
  <si>
    <t xml:space="preserve">    Sri Lanka</t>
  </si>
  <si>
    <t xml:space="preserve">    Taiwan</t>
  </si>
  <si>
    <t xml:space="preserve">    Thailand</t>
  </si>
  <si>
    <t xml:space="preserve">     Vietnam</t>
  </si>
  <si>
    <t>Oceania</t>
  </si>
  <si>
    <t>Africa</t>
  </si>
  <si>
    <t xml:space="preserve">    Egypt</t>
  </si>
  <si>
    <t xml:space="preserve">    Kenya</t>
  </si>
  <si>
    <t xml:space="preserve">    Lesotho</t>
  </si>
  <si>
    <r>
      <t>World</t>
    </r>
    <r>
      <rPr>
        <vertAlign val="superscript"/>
        <sz val="8.8"/>
        <rFont val="Arial"/>
        <family val="2"/>
      </rPr>
      <t>1</t>
    </r>
  </si>
  <si>
    <t>Sources: USDA, Economic Research Service and U.S. Department of Commerce,</t>
  </si>
  <si>
    <t xml:space="preserve">     1,000 pounds</t>
  </si>
  <si>
    <t xml:space="preserve">    Bahamas</t>
  </si>
  <si>
    <t xml:space="preserve">    Costa Rica</t>
  </si>
  <si>
    <t xml:space="preserve">    Panama</t>
  </si>
  <si>
    <t xml:space="preserve">    Brazil</t>
  </si>
  <si>
    <t xml:space="preserve">    Chile</t>
  </si>
  <si>
    <t xml:space="preserve">    Belgium</t>
  </si>
  <si>
    <t xml:space="preserve">    France</t>
  </si>
  <si>
    <t xml:space="preserve">    Netherlands</t>
  </si>
  <si>
    <t xml:space="preserve">    United Kingdom</t>
  </si>
  <si>
    <t xml:space="preserve">    Singapore</t>
  </si>
  <si>
    <t xml:space="preserve">    United Arab Emirates</t>
  </si>
  <si>
    <t xml:space="preserve">    Vietnam</t>
  </si>
  <si>
    <t xml:space="preserve">    Australia</t>
  </si>
  <si>
    <t xml:space="preserve">    Morocco</t>
  </si>
  <si>
    <r>
      <t>World</t>
    </r>
    <r>
      <rPr>
        <vertAlign val="superscript"/>
        <sz val="8.9"/>
        <rFont val="Arial"/>
        <family val="2"/>
      </rPr>
      <t>1</t>
    </r>
  </si>
  <si>
    <t>State/region</t>
  </si>
  <si>
    <t xml:space="preserve">   Alabama</t>
  </si>
  <si>
    <t xml:space="preserve">   Florida</t>
  </si>
  <si>
    <t xml:space="preserve">   Georgia</t>
  </si>
  <si>
    <t xml:space="preserve">   Virginia</t>
  </si>
  <si>
    <t xml:space="preserve">      Southeast</t>
  </si>
  <si>
    <t xml:space="preserve">   Arkansas</t>
  </si>
  <si>
    <t xml:space="preserve">   Louisiana</t>
  </si>
  <si>
    <t xml:space="preserve">   Mississippi</t>
  </si>
  <si>
    <t xml:space="preserve">   Missouri</t>
  </si>
  <si>
    <t xml:space="preserve">   Tennessee</t>
  </si>
  <si>
    <t xml:space="preserve">      Delta</t>
  </si>
  <si>
    <t xml:space="preserve">   Kansas</t>
  </si>
  <si>
    <t xml:space="preserve">   Oklahoma</t>
  </si>
  <si>
    <t xml:space="preserve">   Texas</t>
  </si>
  <si>
    <t xml:space="preserve">      Southwest</t>
  </si>
  <si>
    <t xml:space="preserve">   Arizona</t>
  </si>
  <si>
    <t xml:space="preserve">   California</t>
  </si>
  <si>
    <t xml:space="preserve">   New Mexico</t>
  </si>
  <si>
    <t xml:space="preserve">       West</t>
  </si>
  <si>
    <t>Pima:</t>
  </si>
  <si>
    <t>Total Pima</t>
  </si>
  <si>
    <t xml:space="preserve">               Pounds</t>
  </si>
  <si>
    <t>Sources: USDA, National Agricultural Statistics Service; U.S. Department of Commerce,</t>
  </si>
  <si>
    <r>
      <t xml:space="preserve">Sources: USDA, </t>
    </r>
    <r>
      <rPr>
        <i/>
        <sz val="9"/>
        <rFont val="Arial"/>
        <family val="2"/>
      </rPr>
      <t>Cotton Price Statistics;</t>
    </r>
    <r>
      <rPr>
        <sz val="9"/>
        <rFont val="Arial"/>
        <family val="2"/>
      </rPr>
      <t xml:space="preserve"> Cotlook Ltd., </t>
    </r>
    <r>
      <rPr>
        <i/>
        <sz val="9"/>
        <rFont val="Arial"/>
        <family val="2"/>
      </rPr>
      <t>Cotton Outlook;</t>
    </r>
    <r>
      <rPr>
        <sz val="9"/>
        <rFont val="Arial"/>
        <family val="2"/>
      </rPr>
      <t xml:space="preserve"> and trade reports.</t>
    </r>
  </si>
  <si>
    <t xml:space="preserve">    Madagascar</t>
  </si>
  <si>
    <t>Cotton and Wool Outlook Tables</t>
  </si>
  <si>
    <r>
      <t>Table 1</t>
    </r>
    <r>
      <rPr>
        <sz val="9"/>
        <rFont val="Calibri"/>
        <family val="2"/>
      </rPr>
      <t>—</t>
    </r>
    <r>
      <rPr>
        <sz val="9"/>
        <rFont val="Arial"/>
        <family val="2"/>
      </rPr>
      <t>U.S. cotton supply and use estimates</t>
    </r>
  </si>
  <si>
    <r>
      <t>Table 2</t>
    </r>
    <r>
      <rPr>
        <sz val="9"/>
        <rFont val="Calibri"/>
        <family val="2"/>
      </rPr>
      <t>—</t>
    </r>
    <r>
      <rPr>
        <sz val="9"/>
        <rFont val="Arial"/>
        <family val="2"/>
      </rPr>
      <t>World cotton supply and use estimates</t>
    </r>
  </si>
  <si>
    <r>
      <t>Table 3</t>
    </r>
    <r>
      <rPr>
        <sz val="9"/>
        <rFont val="Calibri"/>
        <family val="2"/>
      </rPr>
      <t>—</t>
    </r>
    <r>
      <rPr>
        <sz val="9"/>
        <rFont val="Arial"/>
        <family val="2"/>
      </rPr>
      <t>U.S. fiber supply</t>
    </r>
  </si>
  <si>
    <r>
      <t>Table 4</t>
    </r>
    <r>
      <rPr>
        <sz val="9"/>
        <rFont val="Calibri"/>
        <family val="2"/>
      </rPr>
      <t>—</t>
    </r>
    <r>
      <rPr>
        <sz val="9"/>
        <rFont val="Arial"/>
        <family val="2"/>
      </rPr>
      <t>U.S. fiber demand</t>
    </r>
  </si>
  <si>
    <r>
      <t>Table 5</t>
    </r>
    <r>
      <rPr>
        <sz val="9"/>
        <rFont val="Calibri"/>
        <family val="2"/>
      </rPr>
      <t>—</t>
    </r>
    <r>
      <rPr>
        <sz val="9"/>
        <rFont val="Arial"/>
        <family val="2"/>
      </rPr>
      <t>U.S. and world fiber prices</t>
    </r>
  </si>
  <si>
    <r>
      <t>Table 6</t>
    </r>
    <r>
      <rPr>
        <sz val="9"/>
        <rFont val="Calibri"/>
        <family val="2"/>
      </rPr>
      <t>—</t>
    </r>
    <r>
      <rPr>
        <sz val="9"/>
        <rFont val="Arial"/>
        <family val="2"/>
      </rPr>
      <t>U.S. textile imports, by fiber</t>
    </r>
  </si>
  <si>
    <r>
      <t>Table 7</t>
    </r>
    <r>
      <rPr>
        <sz val="9"/>
        <rFont val="Calibri"/>
        <family val="2"/>
      </rPr>
      <t>—</t>
    </r>
    <r>
      <rPr>
        <sz val="9"/>
        <rFont val="Arial"/>
        <family val="2"/>
      </rPr>
      <t>U.S. textile exports, by fiber</t>
    </r>
  </si>
  <si>
    <r>
      <t>Table 8</t>
    </r>
    <r>
      <rPr>
        <sz val="8.8"/>
        <rFont val="Calibri"/>
        <family val="2"/>
      </rPr>
      <t>—</t>
    </r>
    <r>
      <rPr>
        <sz val="8.8"/>
        <rFont val="Arial"/>
        <family val="2"/>
      </rPr>
      <t>U.S. cotton textile imports, by origin</t>
    </r>
  </si>
  <si>
    <r>
      <t>Table 9</t>
    </r>
    <r>
      <rPr>
        <sz val="8.9"/>
        <rFont val="Calibri"/>
        <family val="2"/>
      </rPr>
      <t>—</t>
    </r>
    <r>
      <rPr>
        <sz val="8.9"/>
        <rFont val="Arial"/>
        <family val="2"/>
      </rPr>
      <t xml:space="preserve">U.S. cotton textile exports, by destination </t>
    </r>
  </si>
  <si>
    <t xml:space="preserve">Note: 1 bale = 480 pounds. </t>
  </si>
  <si>
    <t xml:space="preserve">    Ethiopia</t>
  </si>
  <si>
    <r>
      <rPr>
        <vertAlign val="superscript"/>
        <sz val="8.8"/>
        <rFont val="Arial"/>
        <family val="2"/>
      </rPr>
      <t>1</t>
    </r>
    <r>
      <rPr>
        <sz val="8.8"/>
        <rFont val="Arial"/>
        <family val="2"/>
      </rPr>
      <t>Regional totals may not sum to world totals because of rounding.</t>
    </r>
  </si>
  <si>
    <t xml:space="preserve">    Switzerland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</si>
  <si>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Regional totals may not sum to world totals because of rounding.</t>
    </r>
  </si>
  <si>
    <t>Total Upland</t>
  </si>
  <si>
    <t>June</t>
  </si>
  <si>
    <t>Bureau of the Census.</t>
  </si>
  <si>
    <r>
      <t xml:space="preserve">Sources: USDA, Farm Service Agency; USDA, Foreign Agricultural Service, </t>
    </r>
    <r>
      <rPr>
        <i/>
        <sz val="9"/>
        <rFont val="Arial"/>
        <family val="2"/>
      </rPr>
      <t>U.S. Export Sales;</t>
    </r>
    <r>
      <rPr>
        <sz val="9"/>
        <rFont val="Arial"/>
        <family val="2"/>
      </rPr>
      <t xml:space="preserve"> </t>
    </r>
  </si>
  <si>
    <t>and U.S. Department of Commerce, Bureau of the Census.</t>
  </si>
  <si>
    <t>July</t>
  </si>
  <si>
    <t>Planted</t>
  </si>
  <si>
    <t>Harvested</t>
  </si>
  <si>
    <t>Yield</t>
  </si>
  <si>
    <t>Pounds/</t>
  </si>
  <si>
    <t xml:space="preserve">           -- 1,000 acres --</t>
  </si>
  <si>
    <t>harvested acre</t>
  </si>
  <si>
    <t xml:space="preserve">  1,000 bales</t>
  </si>
  <si>
    <t xml:space="preserve">   North Carolina</t>
  </si>
  <si>
    <t xml:space="preserve">   South Carolina</t>
  </si>
  <si>
    <t>Total all</t>
  </si>
  <si>
    <r>
      <t xml:space="preserve">Source: USDA, National Agricultural Statistics Service, </t>
    </r>
    <r>
      <rPr>
        <i/>
        <sz val="9"/>
        <rFont val="Arial"/>
        <family val="2"/>
      </rPr>
      <t>Crop Production</t>
    </r>
    <r>
      <rPr>
        <sz val="9"/>
        <rFont val="Arial"/>
        <family val="2"/>
      </rPr>
      <t xml:space="preserve"> report.</t>
    </r>
  </si>
  <si>
    <t>Aug.</t>
  </si>
  <si>
    <t>Contact: Leslie Meyer</t>
  </si>
  <si>
    <t>2021/22</t>
  </si>
  <si>
    <t xml:space="preserve">    Myanmar</t>
  </si>
  <si>
    <t xml:space="preserve">    New Zealand</t>
  </si>
  <si>
    <t>Sep.</t>
  </si>
  <si>
    <t>Oct.</t>
  </si>
  <si>
    <t>Created October 14, 2022</t>
  </si>
  <si>
    <t>Table 10—U.S. cotton acreage, yield, and production estimates, 2022</t>
  </si>
  <si>
    <t>2022/23</t>
  </si>
  <si>
    <t>Last update: 10/14/22.</t>
  </si>
  <si>
    <t>NA = Not available. NQ = No quote.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</si>
  <si>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 bond, Charleston, South Carolina.</t>
    </r>
  </si>
  <si>
    <t>Note: Raw-fiber-equivalent pounds. Data for 2022 are preliminary.</t>
  </si>
  <si>
    <r>
      <t>Table 10</t>
    </r>
    <r>
      <rPr>
        <sz val="9"/>
        <rFont val="Calibri"/>
        <family val="2"/>
      </rPr>
      <t>—</t>
    </r>
    <r>
      <rPr>
        <sz val="9"/>
        <rFont val="Arial"/>
        <family val="2"/>
      </rPr>
      <t xml:space="preserve">U.S. cotton acreage, yield, and production estimates, 2022 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</si>
</sst>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#,##0.000"/>
    <numFmt numFmtId="170" formatCode="0_);\(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.8"/>
      <name val="Arial"/>
      <family val="2"/>
    </font>
    <font>
      <sz val="8.9"/>
      <name val="Arial"/>
      <family val="2"/>
    </font>
    <font>
      <u val="single"/>
      <sz val="9"/>
      <name val="Arial"/>
      <family val="2"/>
    </font>
    <font>
      <vertAlign val="superscript"/>
      <sz val="8.8"/>
      <name val="Arial"/>
      <family val="2"/>
    </font>
    <font>
      <vertAlign val="superscript"/>
      <sz val="8.9"/>
      <name val="Arial"/>
      <family val="2"/>
    </font>
    <font>
      <sz val="9"/>
      <name val="Calibri"/>
      <family val="2"/>
    </font>
    <font>
      <sz val="8.8"/>
      <name val="Calibri"/>
      <family val="2"/>
    </font>
    <font>
      <sz val="8.9"/>
      <name val="Calibri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0" fontId="46" fillId="0" borderId="0" xfId="53" applyAlignment="1">
      <alignment/>
    </xf>
    <xf numFmtId="0" fontId="54" fillId="0" borderId="0" xfId="0" applyFont="1" applyAlignment="1">
      <alignment/>
    </xf>
    <xf numFmtId="0" fontId="6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 quotePrefix="1">
      <alignment horizontal="right"/>
    </xf>
    <xf numFmtId="168" fontId="2" fillId="0" borderId="0" xfId="42" applyNumberFormat="1" applyFont="1" applyFill="1" applyBorder="1" applyAlignment="1">
      <alignment horizontal="centerContinuous"/>
    </xf>
    <xf numFmtId="165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 horizontal="right"/>
    </xf>
    <xf numFmtId="165" fontId="2" fillId="0" borderId="0" xfId="57" applyNumberFormat="1" applyFont="1" applyFill="1" applyBorder="1">
      <alignment/>
      <protection/>
    </xf>
    <xf numFmtId="0" fontId="3" fillId="0" borderId="0" xfId="0" applyFont="1" applyFill="1" applyBorder="1" applyAlignment="1">
      <alignment/>
    </xf>
    <xf numFmtId="165" fontId="2" fillId="0" borderId="0" xfId="42" applyNumberFormat="1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NumberFormat="1" applyFont="1" applyFill="1" applyBorder="1" applyAlignment="1">
      <alignment/>
    </xf>
    <xf numFmtId="43" fontId="2" fillId="0" borderId="0" xfId="42" applyFont="1" applyFill="1" applyBorder="1" applyAlignment="1">
      <alignment/>
    </xf>
    <xf numFmtId="43" fontId="2" fillId="0" borderId="0" xfId="0" applyNumberFormat="1" applyFont="1" applyFill="1" applyBorder="1" applyAlignment="1">
      <alignment/>
    </xf>
    <xf numFmtId="43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3" fontId="2" fillId="0" borderId="0" xfId="42" applyNumberFormat="1" applyFont="1" applyFill="1" applyBorder="1" applyAlignment="1">
      <alignment/>
    </xf>
    <xf numFmtId="16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69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65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167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43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169" fontId="6" fillId="0" borderId="0" xfId="0" applyNumberFormat="1" applyFont="1" applyFill="1" applyBorder="1" applyAlignment="1">
      <alignment/>
    </xf>
    <xf numFmtId="168" fontId="3" fillId="0" borderId="0" xfId="42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2" fillId="0" borderId="0" xfId="0" applyFont="1" applyAlignment="1">
      <alignment horizontal="centerContinuous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right" vertical="center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 quotePrefix="1">
      <alignment horizontal="right"/>
    </xf>
    <xf numFmtId="0" fontId="2" fillId="0" borderId="11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3" fontId="2" fillId="0" borderId="0" xfId="0" applyNumberFormat="1" applyFont="1" applyAlignment="1">
      <alignment horizontal="centerContinuous"/>
    </xf>
    <xf numFmtId="166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 horizontal="centerContinuous"/>
    </xf>
    <xf numFmtId="165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166" fontId="2" fillId="0" borderId="11" xfId="0" applyNumberFormat="1" applyFont="1" applyBorder="1" applyAlignment="1">
      <alignment/>
    </xf>
    <xf numFmtId="165" fontId="2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11" xfId="0" applyFont="1" applyBorder="1" applyAlignment="1">
      <alignment horizontal="left" vertical="justify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166" fontId="2" fillId="0" borderId="11" xfId="0" applyNumberFormat="1" applyFont="1" applyBorder="1" applyAlignment="1">
      <alignment horizontal="right"/>
    </xf>
    <xf numFmtId="43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/>
    </xf>
    <xf numFmtId="2" fontId="2" fillId="0" borderId="11" xfId="0" applyNumberFormat="1" applyFont="1" applyBorder="1" applyAlignment="1">
      <alignment/>
    </xf>
    <xf numFmtId="4" fontId="10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4" fontId="2" fillId="0" borderId="0" xfId="0" applyNumberFormat="1" applyFont="1" applyAlignment="1">
      <alignment horizontal="right"/>
    </xf>
    <xf numFmtId="0" fontId="7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0" xfId="0" applyFont="1" applyAlignment="1">
      <alignment horizontal="left" vertical="top" wrapText="1"/>
    </xf>
    <xf numFmtId="3" fontId="2" fillId="0" borderId="10" xfId="0" applyNumberFormat="1" applyFont="1" applyBorder="1" applyAlignment="1">
      <alignment horizontal="right"/>
    </xf>
    <xf numFmtId="1" fontId="2" fillId="0" borderId="11" xfId="0" applyNumberFormat="1" applyFont="1" applyBorder="1" applyAlignment="1">
      <alignment horizontal="right"/>
    </xf>
    <xf numFmtId="0" fontId="8" fillId="0" borderId="11" xfId="0" applyFont="1" applyBorder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 horizontal="left"/>
    </xf>
    <xf numFmtId="0" fontId="8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11" xfId="0" applyNumberFormat="1" applyFont="1" applyBorder="1" applyAlignment="1">
      <alignment horizontal="right"/>
    </xf>
    <xf numFmtId="3" fontId="8" fillId="0" borderId="0" xfId="0" applyNumberFormat="1" applyFont="1" applyAlignment="1">
      <alignment/>
    </xf>
    <xf numFmtId="0" fontId="8" fillId="0" borderId="0" xfId="0" applyFont="1" applyAlignment="1">
      <alignment horizontal="left" vertical="top" wrapText="1"/>
    </xf>
    <xf numFmtId="0" fontId="9" fillId="0" borderId="11" xfId="0" applyFont="1" applyBorder="1" applyAlignment="1">
      <alignment/>
    </xf>
    <xf numFmtId="3" fontId="9" fillId="0" borderId="11" xfId="0" applyNumberFormat="1" applyFont="1" applyBorder="1" applyAlignment="1">
      <alignment/>
    </xf>
    <xf numFmtId="0" fontId="9" fillId="0" borderId="0" xfId="0" applyFont="1" applyAlignment="1">
      <alignment/>
    </xf>
    <xf numFmtId="1" fontId="2" fillId="0" borderId="10" xfId="0" applyNumberFormat="1" applyFont="1" applyBorder="1" applyAlignment="1">
      <alignment horizontal="right"/>
    </xf>
    <xf numFmtId="0" fontId="9" fillId="0" borderId="11" xfId="0" applyFont="1" applyBorder="1" applyAlignment="1">
      <alignment horizontal="left"/>
    </xf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16" fillId="0" borderId="0" xfId="0" applyFont="1" applyAlignment="1">
      <alignment horizontal="centerContinuous"/>
    </xf>
    <xf numFmtId="3" fontId="4" fillId="0" borderId="0" xfId="0" applyNumberFormat="1" applyFont="1" applyAlignment="1">
      <alignment horizontal="left"/>
    </xf>
    <xf numFmtId="3" fontId="4" fillId="0" borderId="11" xfId="0" applyNumberFormat="1" applyFont="1" applyBorder="1" applyAlignment="1">
      <alignment horizontal="left"/>
    </xf>
    <xf numFmtId="3" fontId="2" fillId="0" borderId="0" xfId="42" applyNumberFormat="1" applyFont="1" applyFill="1" applyBorder="1" applyAlignment="1">
      <alignment/>
    </xf>
    <xf numFmtId="168" fontId="2" fillId="0" borderId="11" xfId="42" applyNumberFormat="1" applyFont="1" applyFill="1" applyBorder="1" applyAlignment="1">
      <alignment horizontal="left"/>
    </xf>
    <xf numFmtId="168" fontId="2" fillId="0" borderId="11" xfId="42" applyNumberFormat="1" applyFont="1" applyFill="1" applyBorder="1" applyAlignment="1">
      <alignment/>
    </xf>
    <xf numFmtId="3" fontId="2" fillId="0" borderId="0" xfId="42" applyNumberFormat="1" applyFont="1" applyFill="1" applyBorder="1" applyAlignment="1">
      <alignment horizontal="centerContinuous"/>
    </xf>
    <xf numFmtId="168" fontId="5" fillId="0" borderId="0" xfId="42" applyNumberFormat="1" applyFont="1" applyFill="1" applyBorder="1" applyAlignment="1">
      <alignment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wrapText="1"/>
    </xf>
    <xf numFmtId="168" fontId="3" fillId="0" borderId="0" xfId="42" applyNumberFormat="1" applyFont="1" applyFill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8" fillId="0" borderId="0" xfId="0" applyFont="1" applyAlignment="1">
      <alignment horizontal="left" vertical="top" wrapText="1"/>
    </xf>
    <xf numFmtId="0" fontId="55" fillId="0" borderId="12" xfId="0" applyFont="1" applyBorder="1" applyAlignment="1">
      <alignment/>
    </xf>
    <xf numFmtId="0" fontId="55" fillId="0" borderId="11" xfId="0" applyFont="1" applyBorder="1" applyAlignment="1">
      <alignment/>
    </xf>
    <xf numFmtId="0" fontId="55" fillId="0" borderId="12" xfId="0" applyFont="1" applyBorder="1" applyAlignment="1">
      <alignment horizontal="right"/>
    </xf>
    <xf numFmtId="0" fontId="5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3" fontId="6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0</xdr:col>
      <xdr:colOff>4076700</xdr:colOff>
      <xdr:row>0</xdr:row>
      <xdr:rowOff>609600</xdr:rowOff>
    </xdr:to>
    <xdr:pic>
      <xdr:nvPicPr>
        <xdr:cNvPr id="1" name="Picture 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4076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2:A31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111.57421875" style="0" customWidth="1"/>
  </cols>
  <sheetData>
    <row r="1" ht="49.5" customHeight="1"/>
    <row r="2" ht="15">
      <c r="A2" s="8" t="s">
        <v>194</v>
      </c>
    </row>
    <row r="3" ht="15">
      <c r="A3" s="8"/>
    </row>
    <row r="4" ht="14.25">
      <c r="A4" t="s">
        <v>233</v>
      </c>
    </row>
    <row r="6" ht="14.25">
      <c r="A6" t="s">
        <v>0</v>
      </c>
    </row>
    <row r="8" ht="14.25">
      <c r="A8" s="7" t="s">
        <v>46</v>
      </c>
    </row>
    <row r="9" ht="14.25">
      <c r="A9" s="7"/>
    </row>
    <row r="10" ht="14.25">
      <c r="A10" s="7" t="s">
        <v>37</v>
      </c>
    </row>
    <row r="11" ht="14.25">
      <c r="A11" s="7"/>
    </row>
    <row r="12" ht="14.25">
      <c r="A12" s="7" t="s">
        <v>39</v>
      </c>
    </row>
    <row r="13" ht="14.25">
      <c r="A13" s="7"/>
    </row>
    <row r="14" ht="14.25">
      <c r="A14" s="7" t="s">
        <v>40</v>
      </c>
    </row>
    <row r="15" ht="14.25">
      <c r="A15" s="7"/>
    </row>
    <row r="16" ht="14.25">
      <c r="A16" s="7" t="s">
        <v>41</v>
      </c>
    </row>
    <row r="17" ht="14.25">
      <c r="A17" s="7"/>
    </row>
    <row r="18" ht="14.25">
      <c r="A18" s="7" t="s">
        <v>42</v>
      </c>
    </row>
    <row r="19" ht="14.25">
      <c r="A19" s="7"/>
    </row>
    <row r="20" ht="14.25">
      <c r="A20" s="7" t="s">
        <v>43</v>
      </c>
    </row>
    <row r="21" ht="14.25">
      <c r="A21" s="7"/>
    </row>
    <row r="22" ht="14.25">
      <c r="A22" s="7" t="s">
        <v>44</v>
      </c>
    </row>
    <row r="23" ht="14.25">
      <c r="A23" s="7"/>
    </row>
    <row r="24" ht="14.25">
      <c r="A24" s="7" t="s">
        <v>45</v>
      </c>
    </row>
    <row r="26" ht="14.25">
      <c r="A26" s="7" t="s">
        <v>234</v>
      </c>
    </row>
    <row r="27" ht="14.25">
      <c r="A27" s="7"/>
    </row>
    <row r="29" ht="14.25">
      <c r="A29" s="7"/>
    </row>
    <row r="30" ht="14.25">
      <c r="A30" s="7"/>
    </row>
    <row r="31" ht="14.25">
      <c r="A31" t="s">
        <v>227</v>
      </c>
    </row>
  </sheetData>
  <sheetProtection/>
  <hyperlinks>
    <hyperlink ref="A10" location="CottonTable2!A1" display="Table 2—World cotton supply and use estimates"/>
    <hyperlink ref="A12" location="CottonTable3!A1" display="Table 3—U.S. fiber supply"/>
    <hyperlink ref="A14" location="CottonTable4!A1" display="Table 4—U.S. fiber demand"/>
    <hyperlink ref="A16" location="CottonTable5!A1" display="Table 5—U.S. and world fiber prices"/>
    <hyperlink ref="A18" location="CottonTable6!A1" display="Table 6—U.S. textile imports, by fiber"/>
    <hyperlink ref="A20" location="CottonTable7!A1" display="Table 7—U.S. textile exports, by fiber"/>
    <hyperlink ref="A22" location="CottonTable8!A1" display="Table 8—U.S. cotton textile imports, by origin"/>
    <hyperlink ref="A24" location="CottonTable9!A1" display="Table 9—U.S. cotton textile exports, by destination "/>
    <hyperlink ref="A8" location="CottonTable1!A1" display="Table 1—U.S. cotton supply and use estimates"/>
    <hyperlink ref="A26" location="CottonTable10!A1" display="Table 10—U.S. actual and projected cotton acreage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5" width="13.7109375" style="0" customWidth="1"/>
    <col min="6" max="6" width="11.140625" style="0" bestFit="1" customWidth="1"/>
  </cols>
  <sheetData>
    <row r="1" spans="1:6" ht="14.25">
      <c r="A1" s="99" t="s">
        <v>203</v>
      </c>
      <c r="B1" s="99"/>
      <c r="C1" s="99"/>
      <c r="D1" s="100"/>
      <c r="E1" s="100"/>
      <c r="F1" s="30"/>
    </row>
    <row r="2" spans="1:6" ht="14.25">
      <c r="A2" s="101"/>
      <c r="B2" s="102" t="s">
        <v>210</v>
      </c>
      <c r="C2" s="137" t="s">
        <v>214</v>
      </c>
      <c r="D2" s="137" t="s">
        <v>226</v>
      </c>
      <c r="E2" s="137" t="s">
        <v>226</v>
      </c>
      <c r="F2" s="30"/>
    </row>
    <row r="3" spans="1:6" ht="14.25">
      <c r="A3" s="103" t="s">
        <v>107</v>
      </c>
      <c r="B3" s="48">
        <v>2022</v>
      </c>
      <c r="C3" s="48">
        <v>2022</v>
      </c>
      <c r="D3" s="48">
        <v>2022</v>
      </c>
      <c r="E3" s="48">
        <v>2021</v>
      </c>
      <c r="F3" s="30"/>
    </row>
    <row r="4" spans="1:6" ht="8.25" customHeight="1">
      <c r="A4" s="104"/>
      <c r="B4" s="68"/>
      <c r="C4" s="68"/>
      <c r="D4" s="68"/>
      <c r="E4" s="68"/>
      <c r="F4" s="30"/>
    </row>
    <row r="5" spans="1:6" ht="14.25">
      <c r="A5" s="101"/>
      <c r="B5" s="119" t="s">
        <v>152</v>
      </c>
      <c r="C5" s="119"/>
      <c r="D5" s="119"/>
      <c r="E5" s="119"/>
      <c r="F5" s="30"/>
    </row>
    <row r="6" spans="1:6" ht="8.25" customHeight="1">
      <c r="A6" s="101"/>
      <c r="B6" s="60"/>
      <c r="C6" s="49"/>
      <c r="D6" s="62"/>
      <c r="E6" s="62"/>
      <c r="F6" s="30"/>
    </row>
    <row r="7" spans="1:6" ht="14.25">
      <c r="A7" s="101" t="s">
        <v>109</v>
      </c>
      <c r="B7" s="105">
        <v>121425.3</v>
      </c>
      <c r="C7" s="105">
        <v>114839.3</v>
      </c>
      <c r="D7" s="105">
        <v>117984.4</v>
      </c>
      <c r="E7" s="105">
        <v>112247.9</v>
      </c>
      <c r="F7" s="31"/>
    </row>
    <row r="8" spans="1:6" ht="14.25">
      <c r="A8" s="101" t="s">
        <v>153</v>
      </c>
      <c r="B8" s="105">
        <v>126.1</v>
      </c>
      <c r="C8" s="105">
        <v>156.1</v>
      </c>
      <c r="D8" s="105">
        <v>270.3</v>
      </c>
      <c r="E8" s="105">
        <v>117.8</v>
      </c>
      <c r="F8" s="31"/>
    </row>
    <row r="9" spans="1:6" ht="14.25">
      <c r="A9" s="101" t="s">
        <v>110</v>
      </c>
      <c r="B9" s="105">
        <v>8236.3</v>
      </c>
      <c r="C9" s="105">
        <v>7563.4</v>
      </c>
      <c r="D9" s="105">
        <v>8318</v>
      </c>
      <c r="E9" s="105">
        <v>8933.3</v>
      </c>
      <c r="F9" s="31"/>
    </row>
    <row r="10" spans="1:6" ht="14.25">
      <c r="A10" s="101" t="s">
        <v>154</v>
      </c>
      <c r="B10" s="105">
        <v>108.4</v>
      </c>
      <c r="C10" s="105">
        <v>106.7</v>
      </c>
      <c r="D10" s="105">
        <v>134.7</v>
      </c>
      <c r="E10" s="105">
        <v>128.8</v>
      </c>
      <c r="F10" s="31"/>
    </row>
    <row r="11" spans="1:6" ht="14.25">
      <c r="A11" s="101" t="s">
        <v>111</v>
      </c>
      <c r="B11" s="105">
        <v>21032.3</v>
      </c>
      <c r="C11" s="105">
        <v>21244.3</v>
      </c>
      <c r="D11" s="105">
        <v>20358.6</v>
      </c>
      <c r="E11" s="105">
        <v>20609.7</v>
      </c>
      <c r="F11" s="31"/>
    </row>
    <row r="12" spans="1:6" ht="14.25">
      <c r="A12" s="101" t="s">
        <v>112</v>
      </c>
      <c r="B12" s="105">
        <v>7460.8</v>
      </c>
      <c r="C12" s="105">
        <v>6277.5</v>
      </c>
      <c r="D12" s="105">
        <v>4617</v>
      </c>
      <c r="E12" s="105">
        <v>6002.5</v>
      </c>
      <c r="F12" s="31"/>
    </row>
    <row r="13" spans="1:6" ht="14.25">
      <c r="A13" s="101" t="s">
        <v>113</v>
      </c>
      <c r="B13" s="105">
        <v>4874.8</v>
      </c>
      <c r="C13" s="105">
        <v>5197.7</v>
      </c>
      <c r="D13" s="105">
        <v>4133.9</v>
      </c>
      <c r="E13" s="105">
        <v>3994.3</v>
      </c>
      <c r="F13" s="31"/>
    </row>
    <row r="14" spans="1:6" ht="14.25">
      <c r="A14" s="101" t="s">
        <v>114</v>
      </c>
      <c r="B14" s="105">
        <v>80.4</v>
      </c>
      <c r="C14" s="105">
        <v>61</v>
      </c>
      <c r="D14" s="105">
        <v>128.9</v>
      </c>
      <c r="E14" s="105">
        <v>222.7</v>
      </c>
      <c r="F14" s="31"/>
    </row>
    <row r="15" spans="1:6" ht="14.25">
      <c r="A15" s="101" t="s">
        <v>115</v>
      </c>
      <c r="B15" s="105">
        <v>59830.1</v>
      </c>
      <c r="C15" s="105">
        <v>57561.8</v>
      </c>
      <c r="D15" s="105">
        <v>60667.6</v>
      </c>
      <c r="E15" s="105">
        <v>54201.1</v>
      </c>
      <c r="F15" s="31"/>
    </row>
    <row r="16" spans="1:6" ht="14.25">
      <c r="A16" s="101" t="s">
        <v>116</v>
      </c>
      <c r="B16" s="105">
        <v>13418.6</v>
      </c>
      <c r="C16" s="105">
        <v>11404.7</v>
      </c>
      <c r="D16" s="105">
        <v>12582.7</v>
      </c>
      <c r="E16" s="105">
        <v>15059</v>
      </c>
      <c r="F16" s="31"/>
    </row>
    <row r="17" spans="1:6" ht="14.25">
      <c r="A17" s="101" t="s">
        <v>117</v>
      </c>
      <c r="B17" s="105">
        <v>5407</v>
      </c>
      <c r="C17" s="105">
        <v>4567.3</v>
      </c>
      <c r="D17" s="105">
        <v>5895.2</v>
      </c>
      <c r="E17" s="105">
        <v>2480.7</v>
      </c>
      <c r="F17" s="31"/>
    </row>
    <row r="18" spans="1:6" ht="14.25">
      <c r="A18" s="101" t="s">
        <v>155</v>
      </c>
      <c r="B18" s="105">
        <v>307</v>
      </c>
      <c r="C18" s="105">
        <v>258</v>
      </c>
      <c r="D18" s="105">
        <v>466.9</v>
      </c>
      <c r="E18" s="105">
        <v>157.2</v>
      </c>
      <c r="F18" s="31"/>
    </row>
    <row r="19" spans="1:6" ht="14.25">
      <c r="A19" s="101" t="s">
        <v>118</v>
      </c>
      <c r="B19" s="105">
        <v>1846</v>
      </c>
      <c r="C19" s="105">
        <v>2505.4</v>
      </c>
      <c r="D19" s="105">
        <v>2105</v>
      </c>
      <c r="E19" s="105">
        <v>2772.7</v>
      </c>
      <c r="F19" s="31"/>
    </row>
    <row r="20" spans="1:6" ht="14.25">
      <c r="A20" s="101" t="s">
        <v>156</v>
      </c>
      <c r="B20" s="105">
        <v>191.4</v>
      </c>
      <c r="C20" s="105">
        <v>316.4</v>
      </c>
      <c r="D20" s="105">
        <v>192.6</v>
      </c>
      <c r="E20" s="105">
        <v>224.6</v>
      </c>
      <c r="F20" s="31"/>
    </row>
    <row r="21" spans="1:6" ht="14.25">
      <c r="A21" s="101" t="s">
        <v>157</v>
      </c>
      <c r="B21" s="105">
        <v>202.3</v>
      </c>
      <c r="C21" s="105">
        <v>161.8</v>
      </c>
      <c r="D21" s="105">
        <v>285</v>
      </c>
      <c r="E21" s="105">
        <v>362.1</v>
      </c>
      <c r="F21" s="31"/>
    </row>
    <row r="22" spans="1:6" ht="14.25">
      <c r="A22" s="101" t="s">
        <v>119</v>
      </c>
      <c r="B22" s="105">
        <v>1087.7</v>
      </c>
      <c r="C22" s="105">
        <v>1434.4</v>
      </c>
      <c r="D22" s="105">
        <v>1201.9</v>
      </c>
      <c r="E22" s="105">
        <v>1779.6</v>
      </c>
      <c r="F22" s="31"/>
    </row>
    <row r="23" spans="1:6" ht="14.25">
      <c r="A23" s="101" t="s">
        <v>120</v>
      </c>
      <c r="B23" s="105">
        <v>52.1</v>
      </c>
      <c r="C23" s="105">
        <v>124.2</v>
      </c>
      <c r="D23" s="105">
        <v>73.3</v>
      </c>
      <c r="E23" s="105">
        <v>149</v>
      </c>
      <c r="F23" s="31"/>
    </row>
    <row r="24" spans="1:6" ht="14.25">
      <c r="A24" s="101" t="s">
        <v>121</v>
      </c>
      <c r="B24" s="105">
        <v>2198.6</v>
      </c>
      <c r="C24" s="105">
        <v>2500.6</v>
      </c>
      <c r="D24" s="105">
        <v>2508.6</v>
      </c>
      <c r="E24" s="105">
        <v>2000.6</v>
      </c>
      <c r="F24" s="31"/>
    </row>
    <row r="25" spans="1:6" ht="14.25">
      <c r="A25" s="101" t="s">
        <v>158</v>
      </c>
      <c r="B25" s="105">
        <v>211.4</v>
      </c>
      <c r="C25" s="105">
        <v>73.1</v>
      </c>
      <c r="D25" s="105">
        <v>240.2</v>
      </c>
      <c r="E25" s="105">
        <v>74.7</v>
      </c>
      <c r="F25" s="31"/>
    </row>
    <row r="26" spans="1:6" ht="14.25">
      <c r="A26" s="101" t="s">
        <v>159</v>
      </c>
      <c r="B26" s="105">
        <v>159.7</v>
      </c>
      <c r="C26" s="105">
        <v>118.1</v>
      </c>
      <c r="D26" s="105">
        <v>148.8</v>
      </c>
      <c r="E26" s="105">
        <v>121.8</v>
      </c>
      <c r="F26" s="31"/>
    </row>
    <row r="27" spans="1:6" ht="14.25">
      <c r="A27" s="101" t="s">
        <v>122</v>
      </c>
      <c r="B27" s="105">
        <v>318.5</v>
      </c>
      <c r="C27" s="105">
        <v>366.4</v>
      </c>
      <c r="D27" s="105">
        <v>475.8</v>
      </c>
      <c r="E27" s="105">
        <v>416</v>
      </c>
      <c r="F27" s="31"/>
    </row>
    <row r="28" spans="1:6" ht="14.25">
      <c r="A28" s="101" t="s">
        <v>123</v>
      </c>
      <c r="B28" s="105">
        <v>182.4</v>
      </c>
      <c r="C28" s="105">
        <v>235.8</v>
      </c>
      <c r="D28" s="105">
        <v>210.1</v>
      </c>
      <c r="E28" s="105">
        <v>209.1</v>
      </c>
      <c r="F28" s="31"/>
    </row>
    <row r="29" spans="1:6" ht="14.25">
      <c r="A29" s="101" t="s">
        <v>160</v>
      </c>
      <c r="B29" s="105">
        <v>210.8</v>
      </c>
      <c r="C29" s="105">
        <v>305.2</v>
      </c>
      <c r="D29" s="105">
        <v>291.6</v>
      </c>
      <c r="E29" s="105">
        <v>273.2</v>
      </c>
      <c r="F29" s="31"/>
    </row>
    <row r="30" spans="1:6" ht="14.25">
      <c r="A30" s="101" t="s">
        <v>207</v>
      </c>
      <c r="B30" s="105">
        <v>69.1</v>
      </c>
      <c r="C30" s="105">
        <v>96.8</v>
      </c>
      <c r="D30" s="105">
        <v>81.1</v>
      </c>
      <c r="E30" s="105">
        <v>121.3</v>
      </c>
      <c r="F30" s="31"/>
    </row>
    <row r="31" spans="1:6" ht="14.25">
      <c r="A31" s="101" t="s">
        <v>161</v>
      </c>
      <c r="B31" s="105">
        <v>529.1</v>
      </c>
      <c r="C31" s="105">
        <v>641.1</v>
      </c>
      <c r="D31" s="105">
        <v>439.3</v>
      </c>
      <c r="E31" s="105">
        <v>393</v>
      </c>
      <c r="F31" s="31"/>
    </row>
    <row r="32" spans="1:6" ht="14.25">
      <c r="A32" s="101" t="s">
        <v>126</v>
      </c>
      <c r="B32" s="105">
        <v>3580.1</v>
      </c>
      <c r="C32" s="105">
        <v>4180.2</v>
      </c>
      <c r="D32" s="105">
        <v>4464.7</v>
      </c>
      <c r="E32" s="105">
        <v>4362.7</v>
      </c>
      <c r="F32" s="31"/>
    </row>
    <row r="33" spans="1:6" ht="14.25">
      <c r="A33" s="101" t="s">
        <v>130</v>
      </c>
      <c r="B33" s="105">
        <v>755.9</v>
      </c>
      <c r="C33" s="105">
        <v>1079</v>
      </c>
      <c r="D33" s="105">
        <v>1059.8</v>
      </c>
      <c r="E33" s="105">
        <v>1529.1</v>
      </c>
      <c r="F33" s="31"/>
    </row>
    <row r="34" spans="1:6" ht="14.25">
      <c r="A34" s="101" t="s">
        <v>131</v>
      </c>
      <c r="B34" s="105">
        <v>233.5</v>
      </c>
      <c r="C34" s="105">
        <v>233.8</v>
      </c>
      <c r="D34" s="105">
        <v>319.3</v>
      </c>
      <c r="E34" s="105">
        <v>194.1</v>
      </c>
      <c r="F34" s="31"/>
    </row>
    <row r="35" spans="1:6" ht="14.25">
      <c r="A35" s="101" t="s">
        <v>132</v>
      </c>
      <c r="B35" s="105">
        <v>149.6</v>
      </c>
      <c r="C35" s="105">
        <v>237.5</v>
      </c>
      <c r="D35" s="105">
        <v>236.3</v>
      </c>
      <c r="E35" s="105">
        <v>119.2</v>
      </c>
      <c r="F35" s="31"/>
    </row>
    <row r="36" spans="1:6" ht="14.25">
      <c r="A36" s="101" t="s">
        <v>134</v>
      </c>
      <c r="B36" s="105">
        <v>42.1</v>
      </c>
      <c r="C36" s="105">
        <v>52.6</v>
      </c>
      <c r="D36" s="105">
        <v>75.9</v>
      </c>
      <c r="E36" s="105">
        <v>130.3</v>
      </c>
      <c r="F36" s="31"/>
    </row>
    <row r="37" spans="1:6" ht="14.25">
      <c r="A37" s="101" t="s">
        <v>135</v>
      </c>
      <c r="B37" s="105">
        <v>810</v>
      </c>
      <c r="C37" s="105">
        <v>879.6</v>
      </c>
      <c r="D37" s="105">
        <v>870.1</v>
      </c>
      <c r="E37" s="105">
        <v>862.7</v>
      </c>
      <c r="F37" s="31"/>
    </row>
    <row r="38" spans="1:6" ht="14.25">
      <c r="A38" s="101" t="s">
        <v>162</v>
      </c>
      <c r="B38" s="105">
        <v>126.5</v>
      </c>
      <c r="C38" s="105">
        <v>159.4</v>
      </c>
      <c r="D38" s="105">
        <v>129</v>
      </c>
      <c r="E38" s="105">
        <v>111.3</v>
      </c>
      <c r="F38" s="31"/>
    </row>
    <row r="39" spans="1:6" ht="14.25">
      <c r="A39" s="101" t="s">
        <v>140</v>
      </c>
      <c r="B39" s="105">
        <v>527</v>
      </c>
      <c r="C39" s="105">
        <v>425.1</v>
      </c>
      <c r="D39" s="105">
        <v>465.2</v>
      </c>
      <c r="E39" s="105">
        <v>340.4</v>
      </c>
      <c r="F39" s="31"/>
    </row>
    <row r="40" spans="1:6" ht="14.25">
      <c r="A40" s="101" t="s">
        <v>142</v>
      </c>
      <c r="B40" s="105">
        <v>81</v>
      </c>
      <c r="C40" s="105">
        <v>88.4</v>
      </c>
      <c r="D40" s="105">
        <v>138.6</v>
      </c>
      <c r="E40" s="105">
        <v>148.3</v>
      </c>
      <c r="F40" s="31"/>
    </row>
    <row r="41" spans="1:6" ht="14.25">
      <c r="A41" s="101" t="s">
        <v>163</v>
      </c>
      <c r="B41" s="105">
        <v>375.3</v>
      </c>
      <c r="C41" s="105">
        <v>243.1</v>
      </c>
      <c r="D41" s="105">
        <v>595.4</v>
      </c>
      <c r="E41" s="105">
        <v>400.3</v>
      </c>
      <c r="F41" s="31"/>
    </row>
    <row r="42" spans="1:6" ht="14.25">
      <c r="A42" s="101" t="s">
        <v>164</v>
      </c>
      <c r="B42" s="105">
        <v>91.1</v>
      </c>
      <c r="C42" s="105">
        <v>70</v>
      </c>
      <c r="D42" s="105">
        <v>100.1</v>
      </c>
      <c r="E42" s="105">
        <v>91</v>
      </c>
      <c r="F42" s="31"/>
    </row>
    <row r="43" spans="1:6" ht="14.25">
      <c r="A43" s="101" t="s">
        <v>145</v>
      </c>
      <c r="B43" s="105">
        <v>449.4</v>
      </c>
      <c r="C43" s="105">
        <v>399.6</v>
      </c>
      <c r="D43" s="105">
        <v>484.4</v>
      </c>
      <c r="E43" s="105">
        <v>450.4</v>
      </c>
      <c r="F43" s="31"/>
    </row>
    <row r="44" spans="1:6" ht="14.25">
      <c r="A44" s="101" t="s">
        <v>165</v>
      </c>
      <c r="B44" s="105">
        <v>325.4</v>
      </c>
      <c r="C44" s="105">
        <v>294.4</v>
      </c>
      <c r="D44" s="105">
        <v>436.1</v>
      </c>
      <c r="E44" s="105">
        <v>358.4</v>
      </c>
      <c r="F44" s="31"/>
    </row>
    <row r="45" spans="1:6" ht="14.25">
      <c r="A45" s="101" t="s">
        <v>230</v>
      </c>
      <c r="B45" s="105">
        <v>74.4</v>
      </c>
      <c r="C45" s="105">
        <v>79.7</v>
      </c>
      <c r="D45" s="105">
        <v>29.7</v>
      </c>
      <c r="E45" s="105">
        <v>71.4</v>
      </c>
      <c r="F45" s="31"/>
    </row>
    <row r="46" spans="1:6" ht="14.25">
      <c r="A46" s="101" t="s">
        <v>146</v>
      </c>
      <c r="B46" s="105">
        <v>1184.7</v>
      </c>
      <c r="C46" s="105">
        <v>322</v>
      </c>
      <c r="D46" s="105">
        <v>289.4</v>
      </c>
      <c r="E46" s="105">
        <v>2321.6</v>
      </c>
      <c r="F46" s="31"/>
    </row>
    <row r="47" spans="1:6" ht="14.25">
      <c r="A47" s="101" t="s">
        <v>166</v>
      </c>
      <c r="B47" s="105">
        <v>887.6</v>
      </c>
      <c r="C47" s="105">
        <v>243.9</v>
      </c>
      <c r="D47" s="105">
        <v>114.7</v>
      </c>
      <c r="E47" s="105">
        <v>2195.8</v>
      </c>
      <c r="F47" s="31"/>
    </row>
    <row r="48" spans="1:6" ht="14.25">
      <c r="A48" s="99" t="s">
        <v>167</v>
      </c>
      <c r="B48" s="87">
        <v>130684.1</v>
      </c>
      <c r="C48" s="100">
        <v>124747.2</v>
      </c>
      <c r="D48" s="100">
        <v>127836.4</v>
      </c>
      <c r="E48" s="87">
        <v>124155.9</v>
      </c>
      <c r="F48" s="30"/>
    </row>
    <row r="49" spans="1:6" ht="3.75" customHeight="1">
      <c r="A49" s="101"/>
      <c r="B49" s="105"/>
      <c r="C49" s="105"/>
      <c r="D49" s="105"/>
      <c r="E49" s="58"/>
      <c r="F49" s="30"/>
    </row>
    <row r="50" spans="1:6" ht="13.5" customHeight="1">
      <c r="A50" s="2" t="s">
        <v>239</v>
      </c>
      <c r="B50" s="2"/>
      <c r="C50" s="2"/>
      <c r="D50" s="58"/>
      <c r="E50" s="138"/>
      <c r="F50" s="43"/>
    </row>
    <row r="51" spans="1:6" ht="13.5" customHeight="1">
      <c r="A51" s="2" t="s">
        <v>208</v>
      </c>
      <c r="B51" s="2"/>
      <c r="C51" s="2"/>
      <c r="D51" s="58"/>
      <c r="E51" s="138"/>
      <c r="F51" s="43"/>
    </row>
    <row r="52" spans="1:6" ht="6.75" customHeight="1">
      <c r="A52" s="2"/>
      <c r="B52" s="2"/>
      <c r="C52" s="2"/>
      <c r="D52" s="58"/>
      <c r="E52" s="138"/>
      <c r="F52" s="43"/>
    </row>
    <row r="53" spans="1:6" ht="13.5" customHeight="1">
      <c r="A53" s="128" t="s">
        <v>105</v>
      </c>
      <c r="B53" s="128"/>
      <c r="C53" s="128"/>
      <c r="D53" s="128"/>
      <c r="E53" s="128"/>
      <c r="F53" s="43"/>
    </row>
    <row r="54" spans="1:6" ht="13.5" customHeight="1">
      <c r="A54" s="88" t="s">
        <v>211</v>
      </c>
      <c r="B54" s="88"/>
      <c r="C54" s="88"/>
      <c r="D54" s="88"/>
      <c r="E54" s="88"/>
      <c r="F54" s="43"/>
    </row>
    <row r="55" spans="1:6" ht="6.75" customHeight="1">
      <c r="A55" s="135"/>
      <c r="B55" s="2"/>
      <c r="C55" s="2"/>
      <c r="D55" s="58"/>
      <c r="E55" s="138"/>
      <c r="F55" s="43"/>
    </row>
    <row r="56" spans="1:6" ht="13.5" customHeight="1">
      <c r="A56" s="2" t="s">
        <v>236</v>
      </c>
      <c r="B56" s="135"/>
      <c r="C56" s="135"/>
      <c r="D56" s="58"/>
      <c r="E56" s="138"/>
      <c r="F56" s="32"/>
    </row>
  </sheetData>
  <sheetProtection/>
  <mergeCells count="2">
    <mergeCell ref="B5:E5"/>
    <mergeCell ref="A53:E53"/>
  </mergeCells>
  <printOptions/>
  <pageMargins left="0.7" right="0.7" top="0.75" bottom="0.75" header="0.3" footer="0.3"/>
  <pageSetup fitToHeight="1" fitToWidth="1" horizontalDpi="600" verticalDpi="600" orientation="portrait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3.7109375" style="0" customWidth="1"/>
    <col min="2" max="2" width="10.140625" style="0" customWidth="1"/>
    <col min="3" max="3" width="2.7109375" style="0" customWidth="1"/>
    <col min="4" max="4" width="10.140625" style="0" customWidth="1"/>
    <col min="5" max="5" width="3.421875" style="0" customWidth="1"/>
    <col min="6" max="6" width="10.140625" style="0" customWidth="1"/>
    <col min="7" max="7" width="2.7109375" style="0" customWidth="1"/>
    <col min="8" max="8" width="10.140625" style="0" customWidth="1"/>
  </cols>
  <sheetData>
    <row r="1" spans="1:8" ht="12.75" customHeight="1">
      <c r="A1" s="47" t="s">
        <v>240</v>
      </c>
      <c r="B1" s="47"/>
      <c r="C1" s="47"/>
      <c r="D1" s="47"/>
      <c r="E1" s="47"/>
      <c r="F1" s="47"/>
      <c r="G1" s="47"/>
      <c r="H1" s="47"/>
    </row>
    <row r="2" spans="1:8" ht="12.75" customHeight="1">
      <c r="A2" s="106" t="s">
        <v>168</v>
      </c>
      <c r="B2" s="107" t="s">
        <v>215</v>
      </c>
      <c r="C2" s="107"/>
      <c r="D2" s="107" t="s">
        <v>216</v>
      </c>
      <c r="E2" s="107"/>
      <c r="F2" s="108" t="s">
        <v>217</v>
      </c>
      <c r="G2" s="108"/>
      <c r="H2" s="107" t="s">
        <v>10</v>
      </c>
    </row>
    <row r="3" spans="1:8" ht="12.75" customHeight="1">
      <c r="A3" s="2"/>
      <c r="B3" s="109"/>
      <c r="C3" s="109"/>
      <c r="D3" s="109"/>
      <c r="E3" s="109"/>
      <c r="F3" s="59" t="s">
        <v>218</v>
      </c>
      <c r="G3" s="59"/>
      <c r="H3" s="109"/>
    </row>
    <row r="4" spans="1:8" ht="13.5" customHeight="1">
      <c r="A4" s="2"/>
      <c r="B4" s="118" t="s">
        <v>219</v>
      </c>
      <c r="C4" s="118"/>
      <c r="D4" s="118"/>
      <c r="E4" s="110"/>
      <c r="F4" s="59" t="s">
        <v>220</v>
      </c>
      <c r="G4" s="59"/>
      <c r="H4" s="59" t="s">
        <v>221</v>
      </c>
    </row>
    <row r="5" spans="1:8" ht="12.75" customHeight="1">
      <c r="A5" s="2" t="s">
        <v>3</v>
      </c>
      <c r="B5" s="134"/>
      <c r="C5" s="134"/>
      <c r="D5" s="2"/>
      <c r="E5" s="2"/>
      <c r="F5" s="2"/>
      <c r="G5" s="2"/>
      <c r="H5" s="134"/>
    </row>
    <row r="6" spans="1:8" ht="12.75" customHeight="1">
      <c r="A6" s="2" t="s">
        <v>169</v>
      </c>
      <c r="B6" s="2">
        <v>430</v>
      </c>
      <c r="C6" s="2"/>
      <c r="D6" s="2">
        <v>425</v>
      </c>
      <c r="E6" s="2"/>
      <c r="F6" s="58">
        <v>836</v>
      </c>
      <c r="G6" s="2"/>
      <c r="H6" s="58">
        <v>740</v>
      </c>
    </row>
    <row r="7" spans="1:8" ht="12.75" customHeight="1">
      <c r="A7" s="2" t="s">
        <v>170</v>
      </c>
      <c r="B7" s="58">
        <v>106</v>
      </c>
      <c r="C7" s="58"/>
      <c r="D7" s="58">
        <v>104</v>
      </c>
      <c r="E7" s="58"/>
      <c r="F7" s="58">
        <v>785</v>
      </c>
      <c r="G7" s="58"/>
      <c r="H7" s="2">
        <v>170</v>
      </c>
    </row>
    <row r="8" spans="1:8" ht="12.75" customHeight="1">
      <c r="A8" s="2" t="s">
        <v>171</v>
      </c>
      <c r="B8" s="58">
        <v>1290</v>
      </c>
      <c r="C8" s="58"/>
      <c r="D8" s="58">
        <v>1280</v>
      </c>
      <c r="E8" s="58"/>
      <c r="F8" s="58">
        <v>900</v>
      </c>
      <c r="G8" s="58"/>
      <c r="H8" s="58">
        <v>2400</v>
      </c>
    </row>
    <row r="9" spans="1:8" ht="12.75" customHeight="1">
      <c r="A9" s="2" t="s">
        <v>222</v>
      </c>
      <c r="B9" s="58">
        <v>470</v>
      </c>
      <c r="C9" s="58"/>
      <c r="D9" s="58">
        <v>455</v>
      </c>
      <c r="E9" s="58"/>
      <c r="F9" s="58">
        <v>884</v>
      </c>
      <c r="G9" s="58"/>
      <c r="H9" s="58">
        <v>838</v>
      </c>
    </row>
    <row r="10" spans="1:8" ht="12.75" customHeight="1">
      <c r="A10" s="2" t="s">
        <v>223</v>
      </c>
      <c r="B10" s="58">
        <v>270</v>
      </c>
      <c r="C10" s="58"/>
      <c r="D10" s="58">
        <v>265</v>
      </c>
      <c r="E10" s="58"/>
      <c r="F10" s="58">
        <v>888</v>
      </c>
      <c r="G10" s="58"/>
      <c r="H10" s="58">
        <v>490</v>
      </c>
    </row>
    <row r="11" spans="1:8" ht="12.75" customHeight="1">
      <c r="A11" s="2" t="s">
        <v>172</v>
      </c>
      <c r="B11" s="58">
        <v>90</v>
      </c>
      <c r="C11" s="58"/>
      <c r="D11" s="58">
        <v>89</v>
      </c>
      <c r="E11" s="58"/>
      <c r="F11" s="58">
        <v>1057</v>
      </c>
      <c r="G11" s="58"/>
      <c r="H11" s="58">
        <v>196</v>
      </c>
    </row>
    <row r="12" spans="1:8" ht="12.75" customHeight="1">
      <c r="A12" s="2" t="s">
        <v>173</v>
      </c>
      <c r="B12" s="58">
        <f>SUM(B6:B11)</f>
        <v>2656</v>
      </c>
      <c r="C12" s="58"/>
      <c r="D12" s="58">
        <f>SUM(D6:D11)</f>
        <v>2618</v>
      </c>
      <c r="E12" s="58"/>
      <c r="F12" s="58">
        <f>H12*480/D12</f>
        <v>886.2948815889993</v>
      </c>
      <c r="G12" s="58"/>
      <c r="H12" s="58">
        <f>SUM(H6:H11)</f>
        <v>4834</v>
      </c>
    </row>
    <row r="13" spans="1:8" ht="12.75" customHeight="1">
      <c r="A13" s="2"/>
      <c r="B13" s="58"/>
      <c r="C13" s="58"/>
      <c r="D13" s="58"/>
      <c r="E13" s="58"/>
      <c r="F13" s="58"/>
      <c r="G13" s="58"/>
      <c r="H13" s="58"/>
    </row>
    <row r="14" spans="1:8" ht="12.75" customHeight="1">
      <c r="A14" s="2" t="s">
        <v>174</v>
      </c>
      <c r="B14" s="58">
        <v>640</v>
      </c>
      <c r="C14" s="58"/>
      <c r="D14" s="58">
        <v>630</v>
      </c>
      <c r="E14" s="58"/>
      <c r="F14" s="58">
        <v>1143</v>
      </c>
      <c r="G14" s="58"/>
      <c r="H14" s="58">
        <v>1500</v>
      </c>
    </row>
    <row r="15" spans="1:8" ht="12.75" customHeight="1">
      <c r="A15" s="2" t="s">
        <v>175</v>
      </c>
      <c r="B15" s="58">
        <v>190</v>
      </c>
      <c r="C15" s="58"/>
      <c r="D15" s="58">
        <v>185</v>
      </c>
      <c r="E15" s="58"/>
      <c r="F15" s="58">
        <v>856</v>
      </c>
      <c r="G15" s="58"/>
      <c r="H15" s="58">
        <v>330</v>
      </c>
    </row>
    <row r="16" spans="1:8" ht="12.75" customHeight="1">
      <c r="A16" s="2" t="s">
        <v>176</v>
      </c>
      <c r="B16" s="58">
        <v>530</v>
      </c>
      <c r="C16" s="58"/>
      <c r="D16" s="58">
        <v>525</v>
      </c>
      <c r="E16" s="58"/>
      <c r="F16" s="58">
        <v>1006</v>
      </c>
      <c r="G16" s="58"/>
      <c r="H16" s="58">
        <v>1100</v>
      </c>
    </row>
    <row r="17" spans="1:8" ht="12.75" customHeight="1">
      <c r="A17" s="2" t="s">
        <v>177</v>
      </c>
      <c r="B17" s="58">
        <v>360</v>
      </c>
      <c r="C17" s="58"/>
      <c r="D17" s="58">
        <v>300</v>
      </c>
      <c r="E17" s="58"/>
      <c r="F17" s="58">
        <v>1104</v>
      </c>
      <c r="G17" s="58"/>
      <c r="H17" s="58">
        <v>690</v>
      </c>
    </row>
    <row r="18" spans="1:8" ht="12.75" customHeight="1">
      <c r="A18" s="2" t="s">
        <v>178</v>
      </c>
      <c r="B18" s="58">
        <v>335</v>
      </c>
      <c r="C18" s="58"/>
      <c r="D18" s="58">
        <v>325</v>
      </c>
      <c r="E18" s="58"/>
      <c r="F18" s="58">
        <v>975</v>
      </c>
      <c r="G18" s="58"/>
      <c r="H18" s="58">
        <v>660</v>
      </c>
    </row>
    <row r="19" spans="1:8" ht="12.75" customHeight="1">
      <c r="A19" s="2" t="s">
        <v>179</v>
      </c>
      <c r="B19" s="58">
        <f>SUM(B14:B18)</f>
        <v>2055</v>
      </c>
      <c r="C19" s="58"/>
      <c r="D19" s="58">
        <f>SUM(D14:D18)</f>
        <v>1965</v>
      </c>
      <c r="E19" s="58"/>
      <c r="F19" s="58">
        <f>H19*480/D19</f>
        <v>1045.496183206107</v>
      </c>
      <c r="G19" s="58"/>
      <c r="H19" s="58">
        <f>SUM(H14:H18)</f>
        <v>4280</v>
      </c>
    </row>
    <row r="20" spans="1:8" ht="12.75" customHeight="1">
      <c r="A20" s="2"/>
      <c r="B20" s="58"/>
      <c r="C20" s="58"/>
      <c r="D20" s="58"/>
      <c r="E20" s="58"/>
      <c r="F20" s="58"/>
      <c r="G20" s="58"/>
      <c r="H20" s="58"/>
    </row>
    <row r="21" spans="1:8" ht="12.75" customHeight="1">
      <c r="A21" s="2" t="s">
        <v>180</v>
      </c>
      <c r="B21" s="58">
        <v>165</v>
      </c>
      <c r="C21" s="58"/>
      <c r="D21" s="58">
        <v>152</v>
      </c>
      <c r="E21" s="58"/>
      <c r="F21" s="58">
        <v>537</v>
      </c>
      <c r="G21" s="58"/>
      <c r="H21" s="58">
        <v>170</v>
      </c>
    </row>
    <row r="22" spans="1:8" ht="12.75" customHeight="1">
      <c r="A22" s="2" t="s">
        <v>181</v>
      </c>
      <c r="B22" s="58">
        <v>660</v>
      </c>
      <c r="C22" s="58"/>
      <c r="D22" s="58">
        <v>310</v>
      </c>
      <c r="E22" s="58"/>
      <c r="F22" s="58">
        <v>341</v>
      </c>
      <c r="G22" s="58"/>
      <c r="H22" s="58">
        <v>220</v>
      </c>
    </row>
    <row r="23" spans="1:8" ht="12.75" customHeight="1">
      <c r="A23" s="2" t="s">
        <v>182</v>
      </c>
      <c r="B23" s="58">
        <v>7900</v>
      </c>
      <c r="C23" s="58"/>
      <c r="D23" s="58">
        <v>2500</v>
      </c>
      <c r="E23" s="58"/>
      <c r="F23" s="58">
        <v>653</v>
      </c>
      <c r="G23" s="58"/>
      <c r="H23" s="58">
        <v>3400</v>
      </c>
    </row>
    <row r="24" spans="1:8" ht="12.75" customHeight="1">
      <c r="A24" s="2" t="s">
        <v>183</v>
      </c>
      <c r="B24" s="58">
        <f>SUM(B21:B23)</f>
        <v>8725</v>
      </c>
      <c r="C24" s="58"/>
      <c r="D24" s="58">
        <f>SUM(D21:D23)</f>
        <v>2962</v>
      </c>
      <c r="E24" s="58"/>
      <c r="F24" s="58">
        <f>H24*480/D24</f>
        <v>614.1796083727212</v>
      </c>
      <c r="G24" s="58"/>
      <c r="H24" s="58">
        <f>SUM(H21:H23)</f>
        <v>3790</v>
      </c>
    </row>
    <row r="25" spans="1:8" ht="12.75" customHeight="1">
      <c r="A25" s="2"/>
      <c r="B25" s="58"/>
      <c r="C25" s="58"/>
      <c r="D25" s="58"/>
      <c r="E25" s="58"/>
      <c r="F25" s="58"/>
      <c r="G25" s="58"/>
      <c r="H25" s="58"/>
    </row>
    <row r="26" spans="1:8" ht="12.75" customHeight="1">
      <c r="A26" s="2" t="s">
        <v>184</v>
      </c>
      <c r="B26" s="58">
        <v>90</v>
      </c>
      <c r="C26" s="58"/>
      <c r="D26" s="58">
        <v>89</v>
      </c>
      <c r="E26" s="58"/>
      <c r="F26" s="58">
        <v>1294</v>
      </c>
      <c r="G26" s="58"/>
      <c r="H26" s="58">
        <v>240</v>
      </c>
    </row>
    <row r="27" spans="1:8" ht="12.75" customHeight="1">
      <c r="A27" s="2" t="s">
        <v>185</v>
      </c>
      <c r="B27" s="58">
        <v>30</v>
      </c>
      <c r="C27" s="58"/>
      <c r="D27" s="58">
        <v>29.5</v>
      </c>
      <c r="E27" s="58"/>
      <c r="F27" s="58">
        <v>1627</v>
      </c>
      <c r="G27" s="58"/>
      <c r="H27" s="58">
        <v>100</v>
      </c>
    </row>
    <row r="28" spans="1:8" ht="12.75" customHeight="1">
      <c r="A28" s="2" t="s">
        <v>186</v>
      </c>
      <c r="B28" s="58">
        <v>66</v>
      </c>
      <c r="C28" s="58"/>
      <c r="D28" s="58">
        <v>48</v>
      </c>
      <c r="E28" s="58"/>
      <c r="F28" s="58">
        <v>1000</v>
      </c>
      <c r="G28" s="58"/>
      <c r="H28" s="58">
        <v>100</v>
      </c>
    </row>
    <row r="29" spans="1:8" ht="12.75" customHeight="1">
      <c r="A29" s="2" t="s">
        <v>187</v>
      </c>
      <c r="B29" s="58">
        <f>SUM(B26:B28)</f>
        <v>186</v>
      </c>
      <c r="C29" s="58"/>
      <c r="D29" s="58">
        <f>SUM(D26:D28)</f>
        <v>166.5</v>
      </c>
      <c r="E29" s="58"/>
      <c r="F29" s="58">
        <f>H29*480/D29</f>
        <v>1268.4684684684685</v>
      </c>
      <c r="G29" s="58"/>
      <c r="H29" s="58">
        <f>SUM(H26:H28)</f>
        <v>440</v>
      </c>
    </row>
    <row r="30" spans="1:8" ht="12.75" customHeight="1">
      <c r="A30" s="2"/>
      <c r="B30" s="58"/>
      <c r="C30" s="58"/>
      <c r="D30" s="58"/>
      <c r="E30" s="58"/>
      <c r="F30" s="58"/>
      <c r="G30" s="58"/>
      <c r="H30" s="58"/>
    </row>
    <row r="31" spans="1:8" ht="12.75" customHeight="1">
      <c r="A31" s="2" t="s">
        <v>209</v>
      </c>
      <c r="B31" s="58">
        <f>SUM(B12+B19+B24+B29)</f>
        <v>13622</v>
      </c>
      <c r="C31" s="58"/>
      <c r="D31" s="58">
        <f>SUM(D12+D19+D24+D29)</f>
        <v>7711.5</v>
      </c>
      <c r="E31" s="58"/>
      <c r="F31" s="58">
        <f>H31*480/D31</f>
        <v>830.5932697918693</v>
      </c>
      <c r="G31" s="111"/>
      <c r="H31" s="58">
        <f>SUM(H12+H19+H24+H29)</f>
        <v>13344</v>
      </c>
    </row>
    <row r="32" spans="1:8" ht="12.75" customHeight="1">
      <c r="A32" s="2"/>
      <c r="B32" s="58"/>
      <c r="C32" s="58"/>
      <c r="D32" s="58"/>
      <c r="E32" s="58"/>
      <c r="F32" s="58"/>
      <c r="G32" s="58"/>
      <c r="H32" s="58"/>
    </row>
    <row r="33" spans="1:8" ht="12.75" customHeight="1">
      <c r="A33" s="2" t="s">
        <v>188</v>
      </c>
      <c r="B33" s="58"/>
      <c r="C33" s="58"/>
      <c r="D33" s="58"/>
      <c r="E33" s="58"/>
      <c r="F33" s="58"/>
      <c r="G33" s="58"/>
      <c r="H33" s="58"/>
    </row>
    <row r="34" spans="1:8" ht="12.75" customHeight="1">
      <c r="A34" s="2" t="s">
        <v>184</v>
      </c>
      <c r="B34" s="58">
        <v>15</v>
      </c>
      <c r="C34" s="58"/>
      <c r="D34" s="58">
        <v>15</v>
      </c>
      <c r="E34" s="58"/>
      <c r="F34" s="58">
        <v>960</v>
      </c>
      <c r="G34" s="58"/>
      <c r="H34" s="58">
        <v>30</v>
      </c>
    </row>
    <row r="35" spans="1:8" ht="12.75" customHeight="1">
      <c r="A35" s="2" t="s">
        <v>185</v>
      </c>
      <c r="B35" s="58">
        <v>102</v>
      </c>
      <c r="C35" s="58"/>
      <c r="D35" s="58">
        <v>101</v>
      </c>
      <c r="E35" s="58"/>
      <c r="F35" s="58">
        <v>1687</v>
      </c>
      <c r="G35" s="58"/>
      <c r="H35" s="58">
        <v>355</v>
      </c>
    </row>
    <row r="36" spans="1:8" ht="12.75" customHeight="1">
      <c r="A36" s="2" t="s">
        <v>186</v>
      </c>
      <c r="B36" s="58">
        <v>19</v>
      </c>
      <c r="C36" s="58"/>
      <c r="D36" s="58">
        <v>18.5</v>
      </c>
      <c r="E36" s="58"/>
      <c r="F36" s="58">
        <v>986</v>
      </c>
      <c r="G36" s="58"/>
      <c r="H36" s="58">
        <v>38</v>
      </c>
    </row>
    <row r="37" spans="1:8" ht="12.75" customHeight="1">
      <c r="A37" s="2" t="s">
        <v>182</v>
      </c>
      <c r="B37" s="58">
        <v>33</v>
      </c>
      <c r="C37" s="58"/>
      <c r="D37" s="58">
        <v>30</v>
      </c>
      <c r="E37" s="58"/>
      <c r="F37" s="58">
        <v>720</v>
      </c>
      <c r="G37" s="58"/>
      <c r="H37" s="58">
        <v>45</v>
      </c>
    </row>
    <row r="38" spans="1:8" ht="12.75" customHeight="1">
      <c r="A38" s="2"/>
      <c r="B38" s="58"/>
      <c r="C38" s="58"/>
      <c r="D38" s="58"/>
      <c r="E38" s="58"/>
      <c r="F38" s="58"/>
      <c r="G38" s="58"/>
      <c r="H38" s="58"/>
    </row>
    <row r="39" spans="1:8" ht="12.75" customHeight="1">
      <c r="A39" s="2" t="s">
        <v>189</v>
      </c>
      <c r="B39" s="58">
        <f>SUM(B34:B38)</f>
        <v>169</v>
      </c>
      <c r="C39" s="58"/>
      <c r="D39" s="58">
        <f>SUM(D34:D38)</f>
        <v>164.5</v>
      </c>
      <c r="E39" s="58"/>
      <c r="F39" s="58">
        <f>H39*480/D39</f>
        <v>1365.5927051671733</v>
      </c>
      <c r="G39" s="111"/>
      <c r="H39" s="58">
        <f>SUM(H34:H38)</f>
        <v>468</v>
      </c>
    </row>
    <row r="40" spans="1:8" ht="12.75" customHeight="1">
      <c r="A40" s="2"/>
      <c r="B40" s="58"/>
      <c r="C40" s="58"/>
      <c r="D40" s="58"/>
      <c r="E40" s="58"/>
      <c r="F40" s="58"/>
      <c r="G40" s="58"/>
      <c r="H40" s="58"/>
    </row>
    <row r="41" spans="1:8" ht="12.75" customHeight="1">
      <c r="A41" s="47" t="s">
        <v>224</v>
      </c>
      <c r="B41" s="87">
        <f>SUM(B31+B39)</f>
        <v>13791</v>
      </c>
      <c r="C41" s="87"/>
      <c r="D41" s="87">
        <f>SUM(D31+D39)</f>
        <v>7876</v>
      </c>
      <c r="E41" s="87"/>
      <c r="F41" s="87">
        <f>H41*480/D41</f>
        <v>841.7673946165567</v>
      </c>
      <c r="G41" s="112"/>
      <c r="H41" s="87">
        <f>SUM(H31+H39)</f>
        <v>13812</v>
      </c>
    </row>
    <row r="42" spans="1:8" ht="3.75" customHeight="1">
      <c r="A42" s="2"/>
      <c r="B42" s="2"/>
      <c r="C42" s="2"/>
      <c r="D42" s="71"/>
      <c r="E42" s="71"/>
      <c r="F42" s="71"/>
      <c r="G42" s="71"/>
      <c r="H42" s="134"/>
    </row>
    <row r="43" spans="1:8" ht="13.5" customHeight="1">
      <c r="A43" s="2" t="s">
        <v>36</v>
      </c>
      <c r="B43" s="2"/>
      <c r="C43" s="2"/>
      <c r="D43" s="71"/>
      <c r="E43" s="71"/>
      <c r="F43" s="71"/>
      <c r="G43" s="71"/>
      <c r="H43" s="134"/>
    </row>
    <row r="44" spans="1:8" ht="6.75" customHeight="1">
      <c r="A44" s="2"/>
      <c r="B44" s="2"/>
      <c r="C44" s="2"/>
      <c r="D44" s="71"/>
      <c r="E44" s="71"/>
      <c r="F44" s="71"/>
      <c r="G44" s="71"/>
      <c r="H44" s="134"/>
    </row>
    <row r="45" spans="1:8" ht="13.5" customHeight="1">
      <c r="A45" s="2" t="s">
        <v>225</v>
      </c>
      <c r="B45" s="2"/>
      <c r="C45" s="2"/>
      <c r="D45" s="71"/>
      <c r="E45" s="71"/>
      <c r="F45" s="71"/>
      <c r="G45" s="71"/>
      <c r="H45" s="134"/>
    </row>
    <row r="46" spans="1:8" ht="6.75" customHeight="1">
      <c r="A46" s="2"/>
      <c r="B46" s="2"/>
      <c r="C46" s="2"/>
      <c r="D46" s="71"/>
      <c r="E46" s="71"/>
      <c r="F46" s="71"/>
      <c r="G46" s="71"/>
      <c r="H46" s="134"/>
    </row>
    <row r="47" spans="1:8" ht="13.5" customHeight="1">
      <c r="A47" s="2" t="s">
        <v>236</v>
      </c>
      <c r="B47" s="134"/>
      <c r="C47" s="134"/>
      <c r="D47" s="134"/>
      <c r="E47" s="134"/>
      <c r="F47" s="134"/>
      <c r="G47" s="134"/>
      <c r="H47" s="2"/>
    </row>
    <row r="48" spans="1:3" ht="14.25">
      <c r="A48" s="4"/>
      <c r="B48" s="33"/>
      <c r="C48" s="33"/>
    </row>
  </sheetData>
  <sheetProtection/>
  <mergeCells count="1">
    <mergeCell ref="B4:D4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6.421875" style="0" customWidth="1"/>
    <col min="2" max="2" width="11.7109375" style="0" customWidth="1"/>
    <col min="3" max="3" width="1.421875" style="0" customWidth="1"/>
    <col min="4" max="4" width="11.7109375" style="0" customWidth="1"/>
    <col min="5" max="5" width="1.421875" style="0" customWidth="1"/>
    <col min="6" max="6" width="11.7109375" style="0" customWidth="1"/>
    <col min="7" max="7" width="1.421875" style="0" customWidth="1"/>
    <col min="8" max="8" width="11.7109375" style="0" customWidth="1"/>
  </cols>
  <sheetData>
    <row r="1" spans="1:9" s="1" customFormat="1" ht="14.25">
      <c r="A1" s="47" t="s">
        <v>195</v>
      </c>
      <c r="B1" s="47"/>
      <c r="C1" s="47"/>
      <c r="D1" s="47"/>
      <c r="E1" s="47"/>
      <c r="F1" s="47"/>
      <c r="G1" s="47"/>
      <c r="H1" s="47"/>
      <c r="I1" s="36"/>
    </row>
    <row r="2" spans="1:9" s="1" customFormat="1" ht="14.25">
      <c r="A2" s="2"/>
      <c r="B2" s="2"/>
      <c r="C2" s="2"/>
      <c r="D2" s="131"/>
      <c r="E2" s="131"/>
      <c r="F2" s="51" t="s">
        <v>235</v>
      </c>
      <c r="G2" s="131"/>
      <c r="H2" s="131"/>
      <c r="I2" s="36"/>
    </row>
    <row r="3" spans="1:9" ht="14.25">
      <c r="A3" s="52" t="s">
        <v>1</v>
      </c>
      <c r="B3" s="54" t="s">
        <v>228</v>
      </c>
      <c r="C3" s="53"/>
      <c r="D3" s="54" t="s">
        <v>226</v>
      </c>
      <c r="E3" s="132"/>
      <c r="F3" s="133" t="s">
        <v>231</v>
      </c>
      <c r="G3" s="131"/>
      <c r="H3" s="133" t="s">
        <v>232</v>
      </c>
      <c r="I3" s="4"/>
    </row>
    <row r="4" spans="1:9" ht="9" customHeight="1">
      <c r="A4" s="55"/>
      <c r="B4" s="56"/>
      <c r="C4" s="56"/>
      <c r="D4" s="56"/>
      <c r="E4" s="56"/>
      <c r="F4" s="56"/>
      <c r="G4" s="56"/>
      <c r="H4" s="56"/>
      <c r="I4" s="36"/>
    </row>
    <row r="5" spans="1:9" ht="14.25">
      <c r="A5" s="55"/>
      <c r="B5" s="118" t="s">
        <v>2</v>
      </c>
      <c r="C5" s="118"/>
      <c r="D5" s="118"/>
      <c r="E5" s="118"/>
      <c r="F5" s="118"/>
      <c r="G5" s="118"/>
      <c r="H5" s="118"/>
      <c r="I5" s="36"/>
    </row>
    <row r="6" spans="1:9" ht="14.25">
      <c r="A6" s="2" t="s">
        <v>3</v>
      </c>
      <c r="B6" s="134"/>
      <c r="C6" s="134"/>
      <c r="D6" s="134"/>
      <c r="E6" s="134"/>
      <c r="F6" s="134"/>
      <c r="G6" s="2"/>
      <c r="H6" s="2"/>
      <c r="I6" s="36"/>
    </row>
    <row r="7" spans="1:9" ht="15" customHeight="1">
      <c r="A7" s="2" t="s">
        <v>4</v>
      </c>
      <c r="B7" s="57">
        <v>11.089</v>
      </c>
      <c r="C7" s="2"/>
      <c r="D7" s="57">
        <v>12.322</v>
      </c>
      <c r="E7" s="57"/>
      <c r="F7" s="57">
        <v>13.622</v>
      </c>
      <c r="G7" s="134"/>
      <c r="H7" s="57">
        <v>13.622</v>
      </c>
      <c r="I7" s="36"/>
    </row>
    <row r="8" spans="1:9" ht="14.25">
      <c r="A8" s="2" t="s">
        <v>5</v>
      </c>
      <c r="B8" s="57">
        <v>10.149</v>
      </c>
      <c r="C8" s="2"/>
      <c r="D8" s="57">
        <v>6.977</v>
      </c>
      <c r="E8" s="57"/>
      <c r="F8" s="57">
        <v>7.712</v>
      </c>
      <c r="G8" s="134"/>
      <c r="H8" s="57">
        <v>7.712</v>
      </c>
      <c r="I8" s="36"/>
    </row>
    <row r="9" spans="1:9" ht="6.75" customHeight="1">
      <c r="A9" s="2"/>
      <c r="B9" s="57"/>
      <c r="C9" s="57"/>
      <c r="D9" s="57"/>
      <c r="E9" s="57"/>
      <c r="F9" s="57"/>
      <c r="G9" s="57"/>
      <c r="H9" s="58"/>
      <c r="I9" s="36"/>
    </row>
    <row r="10" spans="1:9" ht="14.25">
      <c r="A10" s="2"/>
      <c r="B10" s="118" t="s">
        <v>190</v>
      </c>
      <c r="C10" s="119"/>
      <c r="D10" s="119"/>
      <c r="E10" s="119"/>
      <c r="F10" s="119"/>
      <c r="G10" s="119"/>
      <c r="H10" s="119"/>
      <c r="I10" s="36"/>
    </row>
    <row r="11" spans="1:9" ht="8.25" customHeight="1">
      <c r="A11" s="2"/>
      <c r="B11" s="60"/>
      <c r="C11" s="60"/>
      <c r="D11" s="61"/>
      <c r="E11" s="61"/>
      <c r="F11" s="61"/>
      <c r="G11" s="61"/>
      <c r="H11" s="62"/>
      <c r="I11" s="36"/>
    </row>
    <row r="12" spans="1:9" ht="14.25">
      <c r="A12" s="2" t="s">
        <v>7</v>
      </c>
      <c r="B12" s="56">
        <v>813</v>
      </c>
      <c r="C12" s="2"/>
      <c r="D12" s="56">
        <v>837</v>
      </c>
      <c r="E12" s="2"/>
      <c r="F12" s="56">
        <v>832</v>
      </c>
      <c r="G12" s="134"/>
      <c r="H12" s="56">
        <v>831</v>
      </c>
      <c r="I12" s="36"/>
    </row>
    <row r="13" spans="1:9" ht="8.25" customHeight="1">
      <c r="A13" s="2"/>
      <c r="B13" s="2"/>
      <c r="C13" s="2"/>
      <c r="D13" s="2"/>
      <c r="E13" s="2"/>
      <c r="F13" s="2"/>
      <c r="G13" s="2"/>
      <c r="H13" s="2"/>
      <c r="I13" s="36"/>
    </row>
    <row r="14" spans="1:9" ht="14.25">
      <c r="A14" s="2"/>
      <c r="B14" s="118" t="s">
        <v>8</v>
      </c>
      <c r="C14" s="119"/>
      <c r="D14" s="119"/>
      <c r="E14" s="119"/>
      <c r="F14" s="119"/>
      <c r="G14" s="119"/>
      <c r="H14" s="119"/>
      <c r="I14" s="36"/>
    </row>
    <row r="15" spans="1:9" ht="8.25" customHeight="1">
      <c r="A15" s="2"/>
      <c r="B15" s="60"/>
      <c r="C15" s="60"/>
      <c r="D15" s="61"/>
      <c r="E15" s="61"/>
      <c r="F15" s="61"/>
      <c r="G15" s="61"/>
      <c r="H15" s="2"/>
      <c r="I15" s="36"/>
    </row>
    <row r="16" spans="1:9" ht="14.25">
      <c r="A16" s="2" t="s">
        <v>9</v>
      </c>
      <c r="B16" s="57">
        <v>2.988</v>
      </c>
      <c r="C16" s="57"/>
      <c r="D16" s="57">
        <v>3.476</v>
      </c>
      <c r="E16" s="134"/>
      <c r="F16" s="57">
        <v>3.726</v>
      </c>
      <c r="G16" s="134"/>
      <c r="H16" s="57">
        <v>3.726</v>
      </c>
      <c r="I16" s="37"/>
    </row>
    <row r="17" spans="1:9" ht="14.25">
      <c r="A17" s="2" t="s">
        <v>10</v>
      </c>
      <c r="B17" s="57">
        <v>17.191</v>
      </c>
      <c r="C17" s="57"/>
      <c r="D17" s="57">
        <v>12.163</v>
      </c>
      <c r="E17" s="134"/>
      <c r="F17" s="57">
        <v>13.372</v>
      </c>
      <c r="G17" s="134"/>
      <c r="H17" s="57">
        <v>13.344</v>
      </c>
      <c r="I17" s="37"/>
    </row>
    <row r="18" spans="1:9" ht="14.25">
      <c r="A18" s="2" t="s">
        <v>11</v>
      </c>
      <c r="B18" s="57">
        <v>20.18</v>
      </c>
      <c r="C18" s="57"/>
      <c r="D18" s="57">
        <v>15.639</v>
      </c>
      <c r="E18" s="134"/>
      <c r="F18" s="57">
        <v>17.099</v>
      </c>
      <c r="G18" s="134"/>
      <c r="H18" s="57">
        <v>17.071</v>
      </c>
      <c r="I18" s="37"/>
    </row>
    <row r="19" spans="1:9" ht="14.25">
      <c r="A19" s="2" t="s">
        <v>12</v>
      </c>
      <c r="B19" s="57">
        <v>2.538</v>
      </c>
      <c r="C19" s="57"/>
      <c r="D19" s="57">
        <v>2.29</v>
      </c>
      <c r="E19" s="134"/>
      <c r="F19" s="57">
        <v>2.29</v>
      </c>
      <c r="G19" s="134"/>
      <c r="H19" s="57">
        <v>2.29</v>
      </c>
      <c r="I19" s="37"/>
    </row>
    <row r="20" spans="1:9" ht="14.25">
      <c r="A20" s="2" t="s">
        <v>13</v>
      </c>
      <c r="B20" s="57">
        <v>14.16</v>
      </c>
      <c r="C20" s="57"/>
      <c r="D20" s="57">
        <v>11.6</v>
      </c>
      <c r="E20" s="134"/>
      <c r="F20" s="57">
        <v>12.165</v>
      </c>
      <c r="G20" s="134"/>
      <c r="H20" s="57">
        <v>12.065</v>
      </c>
      <c r="I20" s="37"/>
    </row>
    <row r="21" spans="1:9" ht="14.25">
      <c r="A21" s="2" t="s">
        <v>14</v>
      </c>
      <c r="B21" s="57">
        <v>16.698</v>
      </c>
      <c r="C21" s="57"/>
      <c r="D21" s="57">
        <v>13.89</v>
      </c>
      <c r="E21" s="134"/>
      <c r="F21" s="57">
        <v>14.455</v>
      </c>
      <c r="G21" s="134"/>
      <c r="H21" s="57">
        <v>14.355</v>
      </c>
      <c r="I21" s="37"/>
    </row>
    <row r="22" spans="1:9" ht="14.25">
      <c r="A22" s="2" t="s">
        <v>15</v>
      </c>
      <c r="B22" s="57">
        <v>3.726</v>
      </c>
      <c r="C22" s="57"/>
      <c r="D22" s="57">
        <v>1.774</v>
      </c>
      <c r="E22" s="134"/>
      <c r="F22" s="57">
        <v>2.657</v>
      </c>
      <c r="G22" s="134"/>
      <c r="H22" s="57">
        <v>2.749</v>
      </c>
      <c r="I22" s="37"/>
    </row>
    <row r="23" spans="1:9" ht="8.25" customHeight="1">
      <c r="A23" s="2"/>
      <c r="B23" s="57"/>
      <c r="C23" s="57"/>
      <c r="D23" s="134"/>
      <c r="E23" s="57"/>
      <c r="F23" s="57"/>
      <c r="G23" s="57"/>
      <c r="H23" s="2"/>
      <c r="I23" s="36"/>
    </row>
    <row r="24" spans="1:9" ht="14.25">
      <c r="A24" s="2"/>
      <c r="B24" s="118" t="s">
        <v>16</v>
      </c>
      <c r="C24" s="119"/>
      <c r="D24" s="119"/>
      <c r="E24" s="119"/>
      <c r="F24" s="119"/>
      <c r="G24" s="119"/>
      <c r="H24" s="119"/>
      <c r="I24" s="36"/>
    </row>
    <row r="25" spans="1:9" ht="6.75" customHeight="1">
      <c r="A25" s="2"/>
      <c r="B25" s="60"/>
      <c r="C25" s="60"/>
      <c r="D25" s="49"/>
      <c r="E25" s="49"/>
      <c r="F25" s="49"/>
      <c r="G25" s="49"/>
      <c r="H25" s="2"/>
      <c r="I25" s="36"/>
    </row>
    <row r="26" spans="1:9" ht="14.25">
      <c r="A26" s="2" t="s">
        <v>17</v>
      </c>
      <c r="B26" s="63">
        <v>22.32</v>
      </c>
      <c r="C26" s="2"/>
      <c r="D26" s="63">
        <v>12.8</v>
      </c>
      <c r="E26" s="64"/>
      <c r="F26" s="63">
        <v>18.4</v>
      </c>
      <c r="G26" s="134"/>
      <c r="H26" s="63">
        <v>19.2</v>
      </c>
      <c r="I26" s="37"/>
    </row>
    <row r="27" spans="1:9" ht="7.5" customHeight="1">
      <c r="A27" s="2"/>
      <c r="B27" s="134"/>
      <c r="C27" s="134"/>
      <c r="D27" s="64"/>
      <c r="E27" s="64"/>
      <c r="F27" s="134"/>
      <c r="G27" s="134"/>
      <c r="H27" s="134"/>
      <c r="I27" s="36"/>
    </row>
    <row r="28" spans="1:9" ht="14.25">
      <c r="A28" s="2"/>
      <c r="B28" s="118" t="s">
        <v>18</v>
      </c>
      <c r="C28" s="119"/>
      <c r="D28" s="119"/>
      <c r="E28" s="119"/>
      <c r="F28" s="119"/>
      <c r="G28" s="119"/>
      <c r="H28" s="119"/>
      <c r="I28" s="36"/>
    </row>
    <row r="29" spans="1:9" ht="7.5" customHeight="1">
      <c r="A29" s="2"/>
      <c r="B29" s="60"/>
      <c r="C29" s="60"/>
      <c r="D29" s="65"/>
      <c r="E29" s="65"/>
      <c r="F29" s="65"/>
      <c r="G29" s="65"/>
      <c r="H29" s="2"/>
      <c r="I29" s="36"/>
    </row>
    <row r="30" spans="1:9" ht="14.25">
      <c r="A30" s="2" t="s">
        <v>19</v>
      </c>
      <c r="B30" s="134"/>
      <c r="C30" s="134"/>
      <c r="D30" s="49"/>
      <c r="E30" s="49"/>
      <c r="F30" s="49"/>
      <c r="G30" s="49"/>
      <c r="H30" s="2"/>
      <c r="I30" s="36"/>
    </row>
    <row r="31" spans="1:9" ht="14.25">
      <c r="A31" s="2" t="s">
        <v>4</v>
      </c>
      <c r="B31" s="64">
        <v>126.5</v>
      </c>
      <c r="C31" s="66"/>
      <c r="D31" s="64">
        <v>156</v>
      </c>
      <c r="E31" s="64"/>
      <c r="F31" s="64">
        <v>169</v>
      </c>
      <c r="G31" s="134"/>
      <c r="H31" s="64">
        <v>169</v>
      </c>
      <c r="I31" s="36"/>
    </row>
    <row r="32" spans="1:9" ht="14.25">
      <c r="A32" s="2" t="s">
        <v>5</v>
      </c>
      <c r="B32" s="64">
        <v>123.8</v>
      </c>
      <c r="C32" s="66"/>
      <c r="D32" s="64">
        <v>152.5</v>
      </c>
      <c r="E32" s="64"/>
      <c r="F32" s="64">
        <v>164.5</v>
      </c>
      <c r="G32" s="134"/>
      <c r="H32" s="64">
        <v>164.5</v>
      </c>
      <c r="I32" s="36"/>
    </row>
    <row r="33" spans="1:9" ht="7.5" customHeight="1">
      <c r="A33" s="2"/>
      <c r="B33" s="67"/>
      <c r="C33" s="67"/>
      <c r="D33" s="67"/>
      <c r="E33" s="67"/>
      <c r="F33" s="67"/>
      <c r="G33" s="67"/>
      <c r="H33" s="2"/>
      <c r="I33" s="36"/>
    </row>
    <row r="34" spans="1:9" ht="14.25">
      <c r="A34" s="2"/>
      <c r="B34" s="118" t="s">
        <v>6</v>
      </c>
      <c r="C34" s="119"/>
      <c r="D34" s="119"/>
      <c r="E34" s="119"/>
      <c r="F34" s="119"/>
      <c r="G34" s="119"/>
      <c r="H34" s="119"/>
      <c r="I34" s="36"/>
    </row>
    <row r="35" spans="1:9" ht="8.25" customHeight="1">
      <c r="A35" s="2"/>
      <c r="B35" s="60"/>
      <c r="C35" s="60"/>
      <c r="D35" s="134"/>
      <c r="E35" s="62"/>
      <c r="F35" s="49"/>
      <c r="G35" s="49"/>
      <c r="H35" s="2"/>
      <c r="I35" s="36"/>
    </row>
    <row r="36" spans="1:9" ht="14.25">
      <c r="A36" s="2" t="s">
        <v>7</v>
      </c>
      <c r="B36" s="58">
        <v>1287</v>
      </c>
      <c r="C36" s="58"/>
      <c r="D36" s="58">
        <v>1281</v>
      </c>
      <c r="E36" s="134"/>
      <c r="F36" s="58">
        <v>1342</v>
      </c>
      <c r="G36" s="134"/>
      <c r="H36" s="58">
        <v>1366</v>
      </c>
      <c r="I36" s="36"/>
    </row>
    <row r="37" spans="1:9" ht="9" customHeight="1">
      <c r="A37" s="2"/>
      <c r="B37" s="68"/>
      <c r="C37" s="68"/>
      <c r="D37" s="68"/>
      <c r="E37" s="68"/>
      <c r="F37" s="68"/>
      <c r="G37" s="68"/>
      <c r="H37" s="2"/>
      <c r="I37" s="36"/>
    </row>
    <row r="38" spans="1:9" ht="14.25">
      <c r="A38" s="2"/>
      <c r="B38" s="118" t="s">
        <v>20</v>
      </c>
      <c r="C38" s="119"/>
      <c r="D38" s="119"/>
      <c r="E38" s="119"/>
      <c r="F38" s="119"/>
      <c r="G38" s="119"/>
      <c r="H38" s="119"/>
      <c r="I38" s="36"/>
    </row>
    <row r="39" spans="1:9" ht="6.75" customHeight="1">
      <c r="A39" s="2"/>
      <c r="B39" s="60"/>
      <c r="C39" s="60"/>
      <c r="D39" s="62"/>
      <c r="E39" s="62"/>
      <c r="F39" s="62"/>
      <c r="G39" s="62"/>
      <c r="H39" s="134"/>
      <c r="I39" s="36"/>
    </row>
    <row r="40" spans="1:9" ht="14.25">
      <c r="A40" s="2" t="s">
        <v>9</v>
      </c>
      <c r="B40" s="2">
        <v>162</v>
      </c>
      <c r="C40" s="2"/>
      <c r="D40" s="2">
        <v>24</v>
      </c>
      <c r="E40" s="2"/>
      <c r="F40" s="2">
        <v>24</v>
      </c>
      <c r="G40" s="134"/>
      <c r="H40" s="2">
        <v>24</v>
      </c>
      <c r="I40" s="36"/>
    </row>
    <row r="41" spans="1:9" ht="14.25">
      <c r="A41" s="2" t="s">
        <v>10</v>
      </c>
      <c r="B41" s="2">
        <v>332</v>
      </c>
      <c r="C41" s="58"/>
      <c r="D41" s="2">
        <v>407</v>
      </c>
      <c r="E41" s="2"/>
      <c r="F41" s="2">
        <v>460</v>
      </c>
      <c r="G41" s="134"/>
      <c r="H41" s="2">
        <v>468</v>
      </c>
      <c r="I41" s="36"/>
    </row>
    <row r="42" spans="1:9" ht="14.25">
      <c r="A42" s="2" t="s">
        <v>11</v>
      </c>
      <c r="B42" s="58">
        <v>498</v>
      </c>
      <c r="C42" s="58"/>
      <c r="D42" s="58">
        <v>436</v>
      </c>
      <c r="E42" s="2"/>
      <c r="F42" s="58">
        <v>489</v>
      </c>
      <c r="G42" s="134"/>
      <c r="H42" s="58">
        <v>497</v>
      </c>
      <c r="I42" s="36"/>
    </row>
    <row r="43" spans="1:9" ht="14.25">
      <c r="A43" s="2" t="s">
        <v>12</v>
      </c>
      <c r="B43" s="2">
        <v>12</v>
      </c>
      <c r="C43" s="58"/>
      <c r="D43" s="2">
        <v>10</v>
      </c>
      <c r="E43" s="2"/>
      <c r="F43" s="2">
        <v>10</v>
      </c>
      <c r="G43" s="134"/>
      <c r="H43" s="2">
        <v>10</v>
      </c>
      <c r="I43" s="36"/>
    </row>
    <row r="44" spans="1:9" ht="14.25">
      <c r="A44" s="2" t="s">
        <v>13</v>
      </c>
      <c r="B44" s="2">
        <v>462</v>
      </c>
      <c r="C44" s="58"/>
      <c r="D44" s="2">
        <v>400</v>
      </c>
      <c r="E44" s="2"/>
      <c r="F44" s="2">
        <v>435</v>
      </c>
      <c r="G44" s="134"/>
      <c r="H44" s="2">
        <v>435</v>
      </c>
      <c r="I44" s="36"/>
    </row>
    <row r="45" spans="1:9" ht="14.25">
      <c r="A45" s="2" t="s">
        <v>14</v>
      </c>
      <c r="B45" s="2">
        <v>474</v>
      </c>
      <c r="C45" s="58"/>
      <c r="D45" s="2">
        <v>410</v>
      </c>
      <c r="E45" s="2"/>
      <c r="F45" s="2">
        <v>445</v>
      </c>
      <c r="G45" s="134"/>
      <c r="H45" s="2">
        <v>445</v>
      </c>
      <c r="I45" s="36"/>
    </row>
    <row r="46" spans="1:9" ht="14.25">
      <c r="A46" s="2" t="s">
        <v>15</v>
      </c>
      <c r="B46" s="2">
        <v>24</v>
      </c>
      <c r="C46" s="2"/>
      <c r="D46" s="2">
        <v>26</v>
      </c>
      <c r="E46" s="2"/>
      <c r="F46" s="2">
        <v>44</v>
      </c>
      <c r="G46" s="134"/>
      <c r="H46" s="2">
        <v>52</v>
      </c>
      <c r="I46" s="36"/>
    </row>
    <row r="47" spans="1:9" ht="7.5" customHeight="1">
      <c r="A47" s="2"/>
      <c r="B47" s="2"/>
      <c r="C47" s="2"/>
      <c r="D47" s="2"/>
      <c r="E47" s="2"/>
      <c r="F47" s="134"/>
      <c r="G47" s="134"/>
      <c r="H47" s="134"/>
      <c r="I47" s="36"/>
    </row>
    <row r="48" spans="1:9" ht="14.25">
      <c r="A48" s="2"/>
      <c r="B48" s="118" t="s">
        <v>16</v>
      </c>
      <c r="C48" s="119"/>
      <c r="D48" s="119"/>
      <c r="E48" s="119"/>
      <c r="F48" s="119"/>
      <c r="G48" s="119"/>
      <c r="H48" s="119"/>
      <c r="I48" s="36"/>
    </row>
    <row r="49" spans="1:9" s="1" customFormat="1" ht="8.25" customHeight="1">
      <c r="A49" s="2"/>
      <c r="B49" s="60"/>
      <c r="C49" s="60"/>
      <c r="D49" s="49"/>
      <c r="E49" s="49"/>
      <c r="F49" s="66"/>
      <c r="G49" s="66"/>
      <c r="H49" s="2"/>
      <c r="I49" s="36"/>
    </row>
    <row r="50" spans="1:9" ht="14.25">
      <c r="A50" s="47" t="s">
        <v>17</v>
      </c>
      <c r="B50" s="69">
        <v>5.1</v>
      </c>
      <c r="C50" s="70"/>
      <c r="D50" s="69">
        <v>6.3</v>
      </c>
      <c r="E50" s="132"/>
      <c r="F50" s="69">
        <v>9.9</v>
      </c>
      <c r="G50" s="132"/>
      <c r="H50" s="69">
        <v>11.7</v>
      </c>
      <c r="I50" s="36"/>
    </row>
    <row r="51" spans="1:9" ht="3.75" customHeight="1">
      <c r="A51" s="2"/>
      <c r="B51" s="64"/>
      <c r="C51" s="64"/>
      <c r="D51" s="66"/>
      <c r="E51" s="66"/>
      <c r="F51" s="66"/>
      <c r="G51" s="66"/>
      <c r="H51" s="66"/>
      <c r="I51" s="36"/>
    </row>
    <row r="52" spans="1:9" ht="13.5" customHeight="1">
      <c r="A52" s="2" t="s">
        <v>36</v>
      </c>
      <c r="B52" s="71"/>
      <c r="C52" s="71"/>
      <c r="D52" s="71"/>
      <c r="E52" s="71"/>
      <c r="F52" s="71"/>
      <c r="G52" s="71"/>
      <c r="H52" s="71"/>
      <c r="I52" s="36"/>
    </row>
    <row r="53" spans="1:9" ht="13.5" customHeight="1">
      <c r="A53" s="2" t="s">
        <v>21</v>
      </c>
      <c r="B53" s="71"/>
      <c r="C53" s="71"/>
      <c r="D53" s="71"/>
      <c r="E53" s="71"/>
      <c r="F53" s="71"/>
      <c r="G53" s="71"/>
      <c r="H53" s="71"/>
      <c r="I53" s="36"/>
    </row>
    <row r="54" spans="1:9" ht="6.75" customHeight="1">
      <c r="A54" s="134"/>
      <c r="B54" s="134"/>
      <c r="C54" s="134"/>
      <c r="D54" s="134"/>
      <c r="E54" s="134"/>
      <c r="F54" s="134"/>
      <c r="G54" s="134"/>
      <c r="H54" s="134"/>
      <c r="I54" s="36"/>
    </row>
    <row r="55" spans="1:9" ht="13.5" customHeight="1">
      <c r="A55" s="2" t="s">
        <v>22</v>
      </c>
      <c r="B55" s="134"/>
      <c r="C55" s="134"/>
      <c r="D55" s="134"/>
      <c r="E55" s="134"/>
      <c r="F55" s="134"/>
      <c r="G55" s="134"/>
      <c r="H55" s="134"/>
      <c r="I55" s="36"/>
    </row>
    <row r="56" spans="1:9" ht="6.75" customHeight="1">
      <c r="A56" s="2"/>
      <c r="B56" s="134"/>
      <c r="C56" s="134"/>
      <c r="D56" s="134"/>
      <c r="E56" s="134"/>
      <c r="F56" s="134"/>
      <c r="G56" s="134"/>
      <c r="H56" s="134"/>
      <c r="I56" s="36"/>
    </row>
    <row r="57" spans="1:9" ht="13.5" customHeight="1">
      <c r="A57" s="2" t="s">
        <v>236</v>
      </c>
      <c r="B57" s="2"/>
      <c r="C57" s="134"/>
      <c r="D57" s="134"/>
      <c r="E57" s="134"/>
      <c r="F57" s="134"/>
      <c r="G57" s="134"/>
      <c r="H57" s="134"/>
      <c r="I57" s="36"/>
    </row>
    <row r="59" spans="1:9" ht="14.25">
      <c r="A59" s="9"/>
      <c r="B59" s="9"/>
      <c r="C59" s="9"/>
      <c r="D59" s="9"/>
      <c r="E59" s="9"/>
      <c r="F59" s="9"/>
      <c r="G59" s="9"/>
      <c r="H59" s="9"/>
      <c r="I59" s="9"/>
    </row>
  </sheetData>
  <sheetProtection/>
  <mergeCells count="8">
    <mergeCell ref="B48:H48"/>
    <mergeCell ref="B5:H5"/>
    <mergeCell ref="B10:H10"/>
    <mergeCell ref="B14:H14"/>
    <mergeCell ref="B24:H24"/>
    <mergeCell ref="B28:H28"/>
    <mergeCell ref="B34:H34"/>
    <mergeCell ref="B38:H38"/>
  </mergeCells>
  <printOptions/>
  <pageMargins left="0.7" right="0.7" top="0.75" bottom="0.75" header="0.3" footer="0.3"/>
  <pageSetup fitToHeight="1" fitToWidth="1" horizontalDpi="600" verticalDpi="600" orientation="portrait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7.7109375" style="0" customWidth="1"/>
    <col min="2" max="2" width="11.7109375" style="0" customWidth="1"/>
    <col min="3" max="3" width="1.421875" style="0" customWidth="1"/>
    <col min="4" max="4" width="11.7109375" style="0" customWidth="1"/>
    <col min="5" max="5" width="1.421875" style="0" customWidth="1"/>
    <col min="6" max="6" width="11.7109375" style="0" customWidth="1"/>
    <col min="7" max="7" width="1.421875" style="0" customWidth="1"/>
    <col min="8" max="8" width="11.7109375" style="0" customWidth="1"/>
  </cols>
  <sheetData>
    <row r="1" spans="1:9" s="1" customFormat="1" ht="14.25">
      <c r="A1" s="47" t="s">
        <v>196</v>
      </c>
      <c r="B1" s="47"/>
      <c r="C1" s="47"/>
      <c r="D1" s="47"/>
      <c r="E1" s="47"/>
      <c r="F1" s="47"/>
      <c r="G1" s="47"/>
      <c r="H1" s="47"/>
      <c r="I1" s="36"/>
    </row>
    <row r="2" spans="1:9" s="1" customFormat="1" ht="14.25">
      <c r="A2" s="2"/>
      <c r="B2" s="2"/>
      <c r="C2" s="2"/>
      <c r="D2" s="50"/>
      <c r="E2" s="50"/>
      <c r="F2" s="51" t="s">
        <v>235</v>
      </c>
      <c r="G2" s="51"/>
      <c r="H2" s="51"/>
      <c r="I2" s="36"/>
    </row>
    <row r="3" spans="1:9" s="1" customFormat="1" ht="14.25">
      <c r="A3" s="52" t="s">
        <v>1</v>
      </c>
      <c r="B3" s="54" t="s">
        <v>228</v>
      </c>
      <c r="C3" s="53"/>
      <c r="D3" s="54" t="s">
        <v>226</v>
      </c>
      <c r="E3" s="132"/>
      <c r="F3" s="133" t="s">
        <v>231</v>
      </c>
      <c r="G3" s="131"/>
      <c r="H3" s="133" t="s">
        <v>232</v>
      </c>
      <c r="I3" s="36"/>
    </row>
    <row r="4" spans="1:9" s="1" customFormat="1" ht="8.25" customHeight="1">
      <c r="A4" s="55"/>
      <c r="B4" s="56"/>
      <c r="C4" s="56"/>
      <c r="D4" s="56"/>
      <c r="E4" s="56"/>
      <c r="F4" s="56"/>
      <c r="G4" s="56"/>
      <c r="H4" s="56"/>
      <c r="I4" s="3"/>
    </row>
    <row r="5" spans="1:9" s="1" customFormat="1" ht="14.25">
      <c r="A5" s="2"/>
      <c r="B5" s="118" t="s">
        <v>23</v>
      </c>
      <c r="C5" s="118"/>
      <c r="D5" s="118"/>
      <c r="E5" s="118"/>
      <c r="F5" s="118"/>
      <c r="G5" s="118"/>
      <c r="H5" s="118"/>
      <c r="I5" s="36"/>
    </row>
    <row r="6" spans="1:9" s="1" customFormat="1" ht="14.25">
      <c r="A6" s="2" t="s">
        <v>24</v>
      </c>
      <c r="B6" s="2"/>
      <c r="C6" s="2"/>
      <c r="D6" s="2"/>
      <c r="E6" s="2"/>
      <c r="F6" s="2"/>
      <c r="G6" s="2"/>
      <c r="H6" s="2"/>
      <c r="I6" s="36"/>
    </row>
    <row r="7" spans="1:9" s="1" customFormat="1" ht="14.25">
      <c r="A7" s="2" t="s">
        <v>25</v>
      </c>
      <c r="B7" s="2"/>
      <c r="C7" s="2"/>
      <c r="D7" s="2"/>
      <c r="E7" s="2"/>
      <c r="F7" s="2"/>
      <c r="G7" s="2"/>
      <c r="H7" s="2"/>
      <c r="I7" s="36"/>
    </row>
    <row r="8" spans="1:9" s="1" customFormat="1" ht="14.25">
      <c r="A8" s="2" t="s">
        <v>26</v>
      </c>
      <c r="B8" s="72">
        <v>86.77</v>
      </c>
      <c r="C8" s="72"/>
      <c r="D8" s="72">
        <v>84.72</v>
      </c>
      <c r="E8" s="72"/>
      <c r="F8" s="72">
        <v>84.79</v>
      </c>
      <c r="G8" s="134"/>
      <c r="H8" s="72">
        <v>85.26</v>
      </c>
      <c r="I8" s="4"/>
    </row>
    <row r="9" spans="1:9" s="1" customFormat="1" ht="14.25">
      <c r="A9" s="2" t="s">
        <v>27</v>
      </c>
      <c r="B9" s="72">
        <v>83.62</v>
      </c>
      <c r="C9" s="72"/>
      <c r="D9" s="72">
        <v>81.22</v>
      </c>
      <c r="E9" s="72"/>
      <c r="F9" s="72">
        <v>81.04</v>
      </c>
      <c r="G9" s="134"/>
      <c r="H9" s="72">
        <v>81.51</v>
      </c>
      <c r="I9" s="4"/>
    </row>
    <row r="10" spans="1:9" s="1" customFormat="1" ht="14.25">
      <c r="A10" s="2" t="s">
        <v>28</v>
      </c>
      <c r="B10" s="134"/>
      <c r="C10" s="72"/>
      <c r="D10" s="134"/>
      <c r="E10" s="134"/>
      <c r="F10" s="134"/>
      <c r="G10" s="134"/>
      <c r="H10" s="134"/>
      <c r="I10" s="4"/>
    </row>
    <row r="11" spans="1:9" s="1" customFormat="1" ht="14.25">
      <c r="A11" s="2" t="s">
        <v>26</v>
      </c>
      <c r="B11" s="72">
        <v>115.54</v>
      </c>
      <c r="C11" s="2"/>
      <c r="D11" s="72">
        <v>117.01</v>
      </c>
      <c r="E11" s="72"/>
      <c r="F11" s="72">
        <v>118.445</v>
      </c>
      <c r="G11" s="134"/>
      <c r="H11" s="72">
        <v>118.05</v>
      </c>
      <c r="I11" s="4"/>
    </row>
    <row r="12" spans="1:9" s="1" customFormat="1" ht="14.25">
      <c r="A12" s="2" t="s">
        <v>27</v>
      </c>
      <c r="B12" s="72">
        <v>98.02</v>
      </c>
      <c r="C12" s="2"/>
      <c r="D12" s="72">
        <v>104.44</v>
      </c>
      <c r="E12" s="72"/>
      <c r="F12" s="72">
        <v>104.61</v>
      </c>
      <c r="G12" s="134"/>
      <c r="H12" s="72">
        <v>104.24</v>
      </c>
      <c r="I12" s="4"/>
    </row>
    <row r="13" spans="1:9" s="1" customFormat="1" ht="14.25">
      <c r="A13" s="2" t="s">
        <v>29</v>
      </c>
      <c r="B13" s="134"/>
      <c r="C13" s="2"/>
      <c r="D13" s="134"/>
      <c r="E13" s="134"/>
      <c r="F13" s="134"/>
      <c r="G13" s="134"/>
      <c r="H13" s="134"/>
      <c r="I13" s="4"/>
    </row>
    <row r="14" spans="1:9" s="1" customFormat="1" ht="14.25">
      <c r="A14" s="2" t="s">
        <v>26</v>
      </c>
      <c r="B14" s="72">
        <v>42.88</v>
      </c>
      <c r="C14" s="2"/>
      <c r="D14" s="72">
        <v>44.57</v>
      </c>
      <c r="E14" s="72"/>
      <c r="F14" s="72">
        <v>44.609</v>
      </c>
      <c r="G14" s="134"/>
      <c r="H14" s="72">
        <v>43.62</v>
      </c>
      <c r="I14" s="36"/>
    </row>
    <row r="15" spans="1:9" s="1" customFormat="1" ht="14.25">
      <c r="A15" s="2" t="s">
        <v>27</v>
      </c>
      <c r="B15" s="72">
        <v>42.88</v>
      </c>
      <c r="C15" s="2"/>
      <c r="D15" s="72">
        <v>44.57</v>
      </c>
      <c r="E15" s="72"/>
      <c r="F15" s="72">
        <v>44.6</v>
      </c>
      <c r="G15" s="134"/>
      <c r="H15" s="72">
        <v>43.62</v>
      </c>
      <c r="I15" s="36"/>
    </row>
    <row r="16" spans="1:9" s="1" customFormat="1" ht="9" customHeight="1">
      <c r="A16" s="2"/>
      <c r="B16" s="134"/>
      <c r="C16" s="2"/>
      <c r="D16" s="134"/>
      <c r="E16" s="134"/>
      <c r="F16" s="134"/>
      <c r="G16" s="134"/>
      <c r="H16" s="134"/>
      <c r="I16" s="4"/>
    </row>
    <row r="17" spans="1:9" s="1" customFormat="1" ht="14.25">
      <c r="A17" s="2" t="s">
        <v>30</v>
      </c>
      <c r="B17" s="72"/>
      <c r="C17" s="2"/>
      <c r="D17" s="72"/>
      <c r="E17" s="72"/>
      <c r="F17" s="72"/>
      <c r="G17" s="72"/>
      <c r="H17" s="72"/>
      <c r="I17" s="4"/>
    </row>
    <row r="18" spans="1:9" s="1" customFormat="1" ht="14.25">
      <c r="A18" s="2" t="s">
        <v>31</v>
      </c>
      <c r="B18" s="72"/>
      <c r="C18" s="2"/>
      <c r="D18" s="72"/>
      <c r="E18" s="72"/>
      <c r="F18" s="72"/>
      <c r="G18" s="72"/>
      <c r="H18" s="72"/>
      <c r="I18" s="4"/>
    </row>
    <row r="19" spans="1:9" s="1" customFormat="1" ht="14.25">
      <c r="A19" s="2" t="s">
        <v>26</v>
      </c>
      <c r="B19" s="72">
        <v>117.37</v>
      </c>
      <c r="C19" s="2"/>
      <c r="D19" s="72">
        <v>119.09</v>
      </c>
      <c r="E19" s="72"/>
      <c r="F19" s="72">
        <v>118.625</v>
      </c>
      <c r="G19" s="134"/>
      <c r="H19" s="72">
        <v>115.6</v>
      </c>
      <c r="I19" s="4"/>
    </row>
    <row r="20" spans="1:9" s="1" customFormat="1" ht="14.25">
      <c r="A20" s="2" t="s">
        <v>27</v>
      </c>
      <c r="B20" s="72">
        <v>114.82</v>
      </c>
      <c r="C20" s="2"/>
      <c r="D20" s="72">
        <v>116.79</v>
      </c>
      <c r="E20" s="72"/>
      <c r="F20" s="72">
        <v>116.33</v>
      </c>
      <c r="G20" s="134"/>
      <c r="H20" s="72">
        <v>113.3</v>
      </c>
      <c r="I20" s="4"/>
    </row>
    <row r="21" spans="1:9" s="1" customFormat="1" ht="14.25">
      <c r="A21" s="2" t="s">
        <v>32</v>
      </c>
      <c r="B21" s="72"/>
      <c r="C21" s="72"/>
      <c r="D21" s="72"/>
      <c r="E21" s="72"/>
      <c r="F21" s="72"/>
      <c r="G21" s="72"/>
      <c r="H21" s="72"/>
      <c r="I21" s="4"/>
    </row>
    <row r="22" spans="1:9" s="1" customFormat="1" ht="14.25">
      <c r="A22" s="2" t="s">
        <v>26</v>
      </c>
      <c r="B22" s="72">
        <v>42.94</v>
      </c>
      <c r="C22" s="72"/>
      <c r="D22" s="72">
        <v>44.58</v>
      </c>
      <c r="E22" s="72"/>
      <c r="F22" s="72">
        <v>44.58</v>
      </c>
      <c r="G22" s="134"/>
      <c r="H22" s="72">
        <v>43.61</v>
      </c>
      <c r="I22" s="4"/>
    </row>
    <row r="23" spans="1:9" s="1" customFormat="1" ht="14.25">
      <c r="A23" s="2" t="s">
        <v>27</v>
      </c>
      <c r="B23" s="72">
        <v>28.31</v>
      </c>
      <c r="C23" s="72"/>
      <c r="D23" s="72">
        <v>32.58</v>
      </c>
      <c r="E23" s="72"/>
      <c r="F23" s="72">
        <v>31.98</v>
      </c>
      <c r="G23" s="134"/>
      <c r="H23" s="72">
        <v>31.11</v>
      </c>
      <c r="I23" s="4"/>
    </row>
    <row r="24" spans="1:9" s="1" customFormat="1" ht="14.25">
      <c r="A24" s="2" t="s">
        <v>33</v>
      </c>
      <c r="B24" s="134"/>
      <c r="C24" s="72"/>
      <c r="D24" s="134"/>
      <c r="E24" s="134"/>
      <c r="F24" s="134"/>
      <c r="G24" s="134"/>
      <c r="H24" s="134"/>
      <c r="I24" s="4"/>
    </row>
    <row r="25" spans="1:9" s="1" customFormat="1" ht="14.25">
      <c r="A25" s="2" t="s">
        <v>26</v>
      </c>
      <c r="B25" s="72">
        <v>85.26</v>
      </c>
      <c r="C25" s="72"/>
      <c r="D25" s="72">
        <v>82.77</v>
      </c>
      <c r="E25" s="72"/>
      <c r="F25" s="72">
        <v>84.752</v>
      </c>
      <c r="G25" s="134"/>
      <c r="H25" s="72">
        <v>87.87</v>
      </c>
      <c r="I25" s="36"/>
    </row>
    <row r="26" spans="1:9" s="1" customFormat="1" ht="14.25">
      <c r="A26" s="2" t="s">
        <v>27</v>
      </c>
      <c r="B26" s="72">
        <v>81.51</v>
      </c>
      <c r="C26" s="72"/>
      <c r="D26" s="72">
        <v>80.97</v>
      </c>
      <c r="E26" s="72"/>
      <c r="F26" s="72">
        <v>82.05</v>
      </c>
      <c r="G26" s="134"/>
      <c r="H26" s="72">
        <v>85.07</v>
      </c>
      <c r="I26" s="4"/>
    </row>
    <row r="27" spans="1:9" s="1" customFormat="1" ht="8.25" customHeight="1">
      <c r="A27" s="2"/>
      <c r="B27" s="72"/>
      <c r="C27" s="72"/>
      <c r="D27" s="57"/>
      <c r="E27" s="72"/>
      <c r="F27" s="72"/>
      <c r="G27" s="72"/>
      <c r="H27" s="57"/>
      <c r="I27" s="4"/>
    </row>
    <row r="28" spans="1:9" s="1" customFormat="1" ht="14.25">
      <c r="A28" s="2"/>
      <c r="B28" s="118" t="s">
        <v>34</v>
      </c>
      <c r="C28" s="118"/>
      <c r="D28" s="118"/>
      <c r="E28" s="118"/>
      <c r="F28" s="118"/>
      <c r="G28" s="118"/>
      <c r="H28" s="118"/>
      <c r="I28" s="4"/>
    </row>
    <row r="29" spans="1:9" s="1" customFormat="1" ht="14.25">
      <c r="A29" s="2" t="s">
        <v>35</v>
      </c>
      <c r="B29" s="2"/>
      <c r="C29" s="2"/>
      <c r="D29" s="2"/>
      <c r="E29" s="2"/>
      <c r="F29" s="2"/>
      <c r="G29" s="2"/>
      <c r="H29" s="2"/>
      <c r="I29" s="4"/>
    </row>
    <row r="30" spans="1:9" s="1" customFormat="1" ht="14.25">
      <c r="A30" s="2" t="s">
        <v>26</v>
      </c>
      <c r="B30" s="64">
        <v>72.6</v>
      </c>
      <c r="C30" s="66"/>
      <c r="D30" s="64">
        <v>69.5</v>
      </c>
      <c r="E30" s="134"/>
      <c r="F30" s="64">
        <v>71.4</v>
      </c>
      <c r="G30" s="134"/>
      <c r="H30" s="64">
        <v>76</v>
      </c>
      <c r="I30" s="4"/>
    </row>
    <row r="31" spans="1:9" s="1" customFormat="1" ht="14.25">
      <c r="A31" s="47" t="s">
        <v>27</v>
      </c>
      <c r="B31" s="69">
        <v>71</v>
      </c>
      <c r="C31" s="70"/>
      <c r="D31" s="69">
        <v>69.3</v>
      </c>
      <c r="E31" s="132"/>
      <c r="F31" s="69">
        <v>70.5</v>
      </c>
      <c r="G31" s="132"/>
      <c r="H31" s="69">
        <v>75.1</v>
      </c>
      <c r="I31" s="4"/>
    </row>
    <row r="32" spans="1:9" s="1" customFormat="1" ht="3.75" customHeight="1">
      <c r="A32" s="2"/>
      <c r="B32" s="64"/>
      <c r="C32" s="64"/>
      <c r="D32" s="2"/>
      <c r="E32" s="2"/>
      <c r="F32" s="2"/>
      <c r="G32" s="2"/>
      <c r="H32" s="2"/>
      <c r="I32" s="4"/>
    </row>
    <row r="33" spans="1:9" ht="13.5" customHeight="1">
      <c r="A33" s="2" t="s">
        <v>36</v>
      </c>
      <c r="B33" s="71"/>
      <c r="C33" s="71"/>
      <c r="D33" s="2"/>
      <c r="E33" s="2"/>
      <c r="F33" s="2"/>
      <c r="G33" s="2"/>
      <c r="H33" s="2"/>
      <c r="I33" s="36"/>
    </row>
    <row r="34" spans="1:9" ht="6.75" customHeight="1">
      <c r="A34" s="2"/>
      <c r="B34" s="71"/>
      <c r="C34" s="71"/>
      <c r="D34" s="2"/>
      <c r="E34" s="2"/>
      <c r="F34" s="2"/>
      <c r="G34" s="2"/>
      <c r="H34" s="2"/>
      <c r="I34" s="36"/>
    </row>
    <row r="35" spans="1:9" ht="13.5" customHeight="1">
      <c r="A35" s="2" t="s">
        <v>22</v>
      </c>
      <c r="B35" s="71"/>
      <c r="C35" s="71"/>
      <c r="D35" s="2"/>
      <c r="E35" s="2"/>
      <c r="F35" s="2"/>
      <c r="G35" s="2"/>
      <c r="H35" s="2"/>
      <c r="I35" s="36"/>
    </row>
    <row r="36" spans="1:9" ht="6.75" customHeight="1">
      <c r="A36" s="134"/>
      <c r="B36" s="134"/>
      <c r="C36" s="134"/>
      <c r="D36" s="134"/>
      <c r="E36" s="134"/>
      <c r="F36" s="134"/>
      <c r="G36" s="134"/>
      <c r="H36" s="134"/>
      <c r="I36" s="36"/>
    </row>
    <row r="37" spans="1:12" ht="13.5" customHeight="1">
      <c r="A37" s="2" t="s">
        <v>236</v>
      </c>
      <c r="B37" s="134"/>
      <c r="C37" s="134"/>
      <c r="D37" s="134"/>
      <c r="E37" s="134"/>
      <c r="F37" s="134"/>
      <c r="G37" s="134"/>
      <c r="H37" s="134"/>
      <c r="I37" s="36"/>
      <c r="L37" t="s">
        <v>38</v>
      </c>
    </row>
    <row r="38" spans="1:9" ht="14.25">
      <c r="A38" s="35"/>
      <c r="B38" s="35"/>
      <c r="C38" s="35"/>
      <c r="D38" s="35"/>
      <c r="E38" s="35"/>
      <c r="F38" s="35"/>
      <c r="G38" s="35"/>
      <c r="H38" s="35"/>
      <c r="I38" s="35"/>
    </row>
  </sheetData>
  <sheetProtection/>
  <mergeCells count="2">
    <mergeCell ref="B5:H5"/>
    <mergeCell ref="B28:H28"/>
  </mergeCells>
  <printOptions/>
  <pageMargins left="0.7" right="0.7" top="0.75" bottom="0.75" header="0.3" footer="0.3"/>
  <pageSetup fitToHeight="1" fitToWidth="1" horizontalDpi="600" verticalDpi="60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3.421875" style="0" customWidth="1"/>
    <col min="2" max="5" width="12.7109375" style="0" customWidth="1"/>
  </cols>
  <sheetData>
    <row r="1" spans="1:7" ht="14.25">
      <c r="A1" s="47" t="s">
        <v>197</v>
      </c>
      <c r="B1" s="47"/>
      <c r="C1" s="47"/>
      <c r="D1" s="47"/>
      <c r="E1" s="47"/>
      <c r="F1" s="36"/>
      <c r="G1" s="3"/>
    </row>
    <row r="2" spans="1:7" ht="14.25">
      <c r="A2" s="2"/>
      <c r="B2" s="56" t="s">
        <v>210</v>
      </c>
      <c r="C2" s="56" t="s">
        <v>214</v>
      </c>
      <c r="D2" s="56" t="s">
        <v>226</v>
      </c>
      <c r="E2" s="56" t="s">
        <v>226</v>
      </c>
      <c r="F2" s="36"/>
      <c r="G2" s="3"/>
    </row>
    <row r="3" spans="1:7" ht="14.25">
      <c r="A3" s="73" t="s">
        <v>1</v>
      </c>
      <c r="B3" s="47">
        <v>2022</v>
      </c>
      <c r="C3" s="47">
        <v>2022</v>
      </c>
      <c r="D3" s="47">
        <v>2022</v>
      </c>
      <c r="E3" s="47">
        <v>2021</v>
      </c>
      <c r="F3" s="36"/>
      <c r="G3" s="3"/>
    </row>
    <row r="4" spans="1:7" ht="9" customHeight="1">
      <c r="A4" s="2"/>
      <c r="B4" s="56"/>
      <c r="C4" s="56"/>
      <c r="D4" s="56"/>
      <c r="E4" s="56"/>
      <c r="F4" s="36"/>
      <c r="G4" s="3"/>
    </row>
    <row r="5" spans="1:7" ht="14.25">
      <c r="A5" s="2"/>
      <c r="B5" s="120" t="s">
        <v>47</v>
      </c>
      <c r="C5" s="120"/>
      <c r="D5" s="120"/>
      <c r="E5" s="120"/>
      <c r="F5" s="36"/>
      <c r="G5" s="3"/>
    </row>
    <row r="6" spans="1:7" ht="14.25">
      <c r="A6" s="2" t="s">
        <v>48</v>
      </c>
      <c r="B6" s="2"/>
      <c r="C6" s="2"/>
      <c r="D6" s="2"/>
      <c r="E6" s="2"/>
      <c r="F6" s="36"/>
      <c r="G6" s="3"/>
    </row>
    <row r="7" spans="1:7" ht="14.25">
      <c r="A7" s="2" t="s">
        <v>49</v>
      </c>
      <c r="B7" s="58">
        <v>7009</v>
      </c>
      <c r="C7" s="58">
        <v>5132</v>
      </c>
      <c r="D7" s="58">
        <v>3750</v>
      </c>
      <c r="E7" s="58">
        <v>3150</v>
      </c>
      <c r="F7" s="5"/>
      <c r="G7" s="3"/>
    </row>
    <row r="8" spans="1:7" ht="14.25">
      <c r="A8" s="2" t="s">
        <v>50</v>
      </c>
      <c r="B8" s="68">
        <v>0</v>
      </c>
      <c r="C8" s="68">
        <v>0</v>
      </c>
      <c r="D8" s="68">
        <v>518</v>
      </c>
      <c r="E8" s="68">
        <v>204</v>
      </c>
      <c r="F8" s="6"/>
      <c r="G8" s="3"/>
    </row>
    <row r="9" spans="1:7" ht="14.25">
      <c r="A9" s="2" t="s">
        <v>51</v>
      </c>
      <c r="B9" s="64">
        <v>4.7</v>
      </c>
      <c r="C9" s="64">
        <v>4.7</v>
      </c>
      <c r="D9" s="64">
        <v>0.6</v>
      </c>
      <c r="E9" s="64">
        <v>1.2</v>
      </c>
      <c r="F9" s="4"/>
      <c r="G9" s="3"/>
    </row>
    <row r="10" spans="1:7" ht="10.5" customHeight="1">
      <c r="A10" s="2"/>
      <c r="B10" s="2"/>
      <c r="C10" s="2"/>
      <c r="D10" s="2"/>
      <c r="E10" s="63"/>
      <c r="F10" s="36"/>
      <c r="G10" s="3"/>
    </row>
    <row r="11" spans="1:7" ht="14.25">
      <c r="A11" s="2"/>
      <c r="B11" s="119" t="s">
        <v>53</v>
      </c>
      <c r="C11" s="119"/>
      <c r="D11" s="119"/>
      <c r="E11" s="119"/>
      <c r="F11" s="36"/>
      <c r="G11" s="3"/>
    </row>
    <row r="12" spans="1:7" ht="14.25">
      <c r="A12" s="2" t="s">
        <v>54</v>
      </c>
      <c r="B12" s="2"/>
      <c r="C12" s="2"/>
      <c r="D12" s="2"/>
      <c r="E12" s="2"/>
      <c r="F12" s="36"/>
      <c r="G12" s="3"/>
    </row>
    <row r="13" spans="1:7" ht="14.25">
      <c r="A13" s="2" t="s">
        <v>55</v>
      </c>
      <c r="B13" s="66">
        <v>860.9</v>
      </c>
      <c r="C13" s="66">
        <v>521.3</v>
      </c>
      <c r="D13" s="66">
        <v>514.6</v>
      </c>
      <c r="E13" s="66">
        <v>286.6</v>
      </c>
      <c r="F13" s="36"/>
      <c r="G13" s="3"/>
    </row>
    <row r="14" spans="1:7" ht="14.25">
      <c r="A14" s="2" t="s">
        <v>56</v>
      </c>
      <c r="B14" s="64">
        <v>466</v>
      </c>
      <c r="C14" s="64">
        <v>280.7</v>
      </c>
      <c r="D14" s="64">
        <v>445.9</v>
      </c>
      <c r="E14" s="64">
        <v>138.8</v>
      </c>
      <c r="F14" s="36"/>
      <c r="G14" s="3"/>
    </row>
    <row r="15" spans="1:7" ht="14.25">
      <c r="A15" s="2" t="s">
        <v>57</v>
      </c>
      <c r="B15" s="64">
        <v>394.9</v>
      </c>
      <c r="C15" s="64">
        <v>240.6</v>
      </c>
      <c r="D15" s="64">
        <v>68.7</v>
      </c>
      <c r="E15" s="64">
        <v>147.8</v>
      </c>
      <c r="F15" s="36"/>
      <c r="G15" s="3"/>
    </row>
    <row r="16" spans="1:7" ht="14.25">
      <c r="A16" s="2" t="s">
        <v>58</v>
      </c>
      <c r="B16" s="66">
        <v>3254.5</v>
      </c>
      <c r="C16" s="66">
        <v>3775.8</v>
      </c>
      <c r="D16" s="66">
        <v>4290.4</v>
      </c>
      <c r="E16" s="66">
        <v>4288.7</v>
      </c>
      <c r="F16" s="36"/>
      <c r="G16" s="3"/>
    </row>
    <row r="17" spans="1:7" ht="14.25" customHeight="1">
      <c r="A17" s="2"/>
      <c r="B17" s="2"/>
      <c r="C17" s="2"/>
      <c r="D17" s="2"/>
      <c r="E17" s="2"/>
      <c r="F17" s="36"/>
      <c r="G17" s="3"/>
    </row>
    <row r="18" spans="1:7" ht="10.5" customHeight="1">
      <c r="A18" s="2" t="s">
        <v>59</v>
      </c>
      <c r="B18" s="64">
        <v>282.9</v>
      </c>
      <c r="C18" s="64">
        <v>412.4</v>
      </c>
      <c r="D18" s="64">
        <v>12.8</v>
      </c>
      <c r="E18" s="64">
        <v>92.7</v>
      </c>
      <c r="F18" s="36"/>
      <c r="G18" s="3"/>
    </row>
    <row r="19" spans="1:7" ht="14.25">
      <c r="A19" s="2" t="s">
        <v>58</v>
      </c>
      <c r="B19" s="64">
        <v>523</v>
      </c>
      <c r="C19" s="64">
        <v>935.5</v>
      </c>
      <c r="D19" s="64">
        <v>948.3</v>
      </c>
      <c r="E19" s="66">
        <v>542.1</v>
      </c>
      <c r="F19" s="36"/>
      <c r="G19" s="3"/>
    </row>
    <row r="20" spans="1:7" ht="14.25">
      <c r="A20" s="2" t="s">
        <v>60</v>
      </c>
      <c r="B20" s="66">
        <v>0</v>
      </c>
      <c r="C20" s="66">
        <v>0</v>
      </c>
      <c r="D20" s="66">
        <v>0</v>
      </c>
      <c r="E20" s="66">
        <v>0</v>
      </c>
      <c r="F20" s="36"/>
      <c r="G20" s="3"/>
    </row>
    <row r="21" spans="1:7" ht="14.25">
      <c r="A21" s="47" t="s">
        <v>58</v>
      </c>
      <c r="B21" s="69">
        <v>6.5</v>
      </c>
      <c r="C21" s="69">
        <v>6.5</v>
      </c>
      <c r="D21" s="69">
        <v>6.5</v>
      </c>
      <c r="E21" s="69">
        <v>2.2</v>
      </c>
      <c r="F21" s="36"/>
      <c r="G21" s="3"/>
    </row>
    <row r="22" spans="1:7" ht="3.75" customHeight="1">
      <c r="A22" s="2"/>
      <c r="B22" s="64"/>
      <c r="C22" s="64"/>
      <c r="D22" s="64"/>
      <c r="E22" s="64"/>
      <c r="F22" s="36"/>
      <c r="G22" s="3"/>
    </row>
    <row r="23" spans="1:7" ht="13.5" customHeight="1">
      <c r="A23" s="2" t="s">
        <v>204</v>
      </c>
      <c r="B23" s="135"/>
      <c r="C23" s="135"/>
      <c r="D23" s="2"/>
      <c r="E23" s="135"/>
      <c r="F23" s="36"/>
      <c r="G23" s="3"/>
    </row>
    <row r="24" spans="1:7" ht="6.75" customHeight="1">
      <c r="A24" s="2"/>
      <c r="B24" s="135"/>
      <c r="C24" s="135"/>
      <c r="D24" s="2"/>
      <c r="E24" s="2"/>
      <c r="F24" s="36"/>
      <c r="G24" s="17"/>
    </row>
    <row r="25" spans="1:7" ht="13.5" customHeight="1">
      <c r="A25" s="2" t="s">
        <v>191</v>
      </c>
      <c r="B25" s="135"/>
      <c r="C25" s="135"/>
      <c r="D25" s="2"/>
      <c r="E25" s="135"/>
      <c r="F25" s="36"/>
      <c r="G25" s="3"/>
    </row>
    <row r="26" spans="1:7" ht="13.5" customHeight="1">
      <c r="A26" s="74" t="s">
        <v>211</v>
      </c>
      <c r="B26" s="74"/>
      <c r="C26" s="74"/>
      <c r="D26" s="74"/>
      <c r="E26" s="74"/>
      <c r="F26" s="36"/>
      <c r="G26" s="3"/>
    </row>
    <row r="27" spans="1:7" ht="6.75" customHeight="1">
      <c r="A27" s="135"/>
      <c r="B27" s="135"/>
      <c r="C27" s="135"/>
      <c r="D27" s="2"/>
      <c r="E27" s="135"/>
      <c r="F27" s="36"/>
      <c r="G27" s="3"/>
    </row>
    <row r="28" spans="1:6" ht="13.5" customHeight="1">
      <c r="A28" s="2" t="s">
        <v>236</v>
      </c>
      <c r="B28" s="135"/>
      <c r="C28" s="135"/>
      <c r="D28" s="2"/>
      <c r="E28" s="135"/>
      <c r="F28" s="34"/>
    </row>
    <row r="29" spans="1:6" ht="14.25">
      <c r="A29" s="4"/>
      <c r="B29" s="121"/>
      <c r="C29" s="121"/>
      <c r="D29" s="121"/>
      <c r="E29" s="121"/>
      <c r="F29" s="9"/>
    </row>
    <row r="30" spans="1:6" ht="14.25">
      <c r="A30" s="4"/>
      <c r="B30" s="4"/>
      <c r="C30" s="4"/>
      <c r="D30" s="4"/>
      <c r="E30" s="4"/>
      <c r="F30" s="9"/>
    </row>
    <row r="31" spans="1:6" ht="14.25">
      <c r="A31" s="4"/>
      <c r="B31" s="6"/>
      <c r="C31" s="6"/>
      <c r="D31" s="6"/>
      <c r="E31" s="6"/>
      <c r="F31" s="9"/>
    </row>
    <row r="32" spans="1:6" ht="14.25">
      <c r="A32" s="4"/>
      <c r="B32" s="6"/>
      <c r="C32" s="6"/>
      <c r="D32" s="6"/>
      <c r="E32" s="6"/>
      <c r="F32" s="9"/>
    </row>
    <row r="33" spans="1:6" ht="14.25">
      <c r="A33" s="4"/>
      <c r="B33" s="6"/>
      <c r="C33" s="6"/>
      <c r="D33" s="6"/>
      <c r="E33" s="6"/>
      <c r="F33" s="9"/>
    </row>
    <row r="34" spans="1:6" ht="14.25">
      <c r="A34" s="4"/>
      <c r="B34" s="14"/>
      <c r="C34" s="14"/>
      <c r="D34" s="14"/>
      <c r="E34" s="14"/>
      <c r="F34" s="9"/>
    </row>
    <row r="35" spans="1:6" ht="14.25">
      <c r="A35" s="4"/>
      <c r="B35" s="4"/>
      <c r="C35" s="4"/>
      <c r="D35" s="4"/>
      <c r="E35" s="9"/>
      <c r="F35" s="9"/>
    </row>
    <row r="36" spans="1:6" ht="14.25">
      <c r="A36" s="4"/>
      <c r="B36" s="6"/>
      <c r="C36" s="6"/>
      <c r="D36" s="6"/>
      <c r="E36" s="6"/>
      <c r="F36" s="9"/>
    </row>
    <row r="37" spans="1:6" ht="14.25">
      <c r="A37" s="4"/>
      <c r="B37" s="18"/>
      <c r="C37" s="18"/>
      <c r="D37" s="18"/>
      <c r="E37" s="18"/>
      <c r="F37" s="9"/>
    </row>
    <row r="38" spans="1:6" ht="14.25">
      <c r="A38" s="4"/>
      <c r="B38" s="14"/>
      <c r="C38" s="14"/>
      <c r="D38" s="14"/>
      <c r="E38" s="6"/>
      <c r="F38" s="9"/>
    </row>
    <row r="39" spans="1:6" ht="14.25">
      <c r="A39" s="4"/>
      <c r="B39" s="6"/>
      <c r="C39" s="6"/>
      <c r="D39" s="6"/>
      <c r="E39" s="6"/>
      <c r="F39" s="9"/>
    </row>
    <row r="40" spans="1:6" ht="9.75" customHeight="1">
      <c r="A40" s="4"/>
      <c r="B40" s="9"/>
      <c r="C40" s="9"/>
      <c r="D40" s="4"/>
      <c r="E40" s="9"/>
      <c r="F40" s="9"/>
    </row>
    <row r="41" spans="1:6" ht="10.5" customHeight="1">
      <c r="A41" s="4"/>
      <c r="B41" s="9"/>
      <c r="C41" s="9"/>
      <c r="D41" s="4"/>
      <c r="E41" s="9"/>
      <c r="F41" s="9"/>
    </row>
    <row r="42" spans="1:6" ht="3.75" customHeight="1">
      <c r="A42" s="9"/>
      <c r="B42" s="9"/>
      <c r="C42" s="9"/>
      <c r="D42" s="4"/>
      <c r="E42" s="9"/>
      <c r="F42" s="9"/>
    </row>
    <row r="43" spans="1:6" ht="25.5" customHeight="1">
      <c r="A43" s="122"/>
      <c r="B43" s="122"/>
      <c r="C43" s="122"/>
      <c r="D43" s="122"/>
      <c r="E43" s="122"/>
      <c r="F43" s="9"/>
    </row>
    <row r="44" spans="1:6" ht="14.25">
      <c r="A44" s="4"/>
      <c r="B44" s="9"/>
      <c r="C44" s="9"/>
      <c r="D44" s="4"/>
      <c r="E44" s="9"/>
      <c r="F44" s="9"/>
    </row>
    <row r="45" ht="14.25">
      <c r="D45" s="2"/>
    </row>
  </sheetData>
  <sheetProtection/>
  <mergeCells count="4">
    <mergeCell ref="B5:E5"/>
    <mergeCell ref="B29:E29"/>
    <mergeCell ref="A43:E43"/>
    <mergeCell ref="B11:E11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5.28125" style="0" customWidth="1"/>
    <col min="2" max="2" width="12.7109375" style="0" customWidth="1"/>
    <col min="3" max="5" width="12.00390625" style="0" customWidth="1"/>
  </cols>
  <sheetData>
    <row r="1" spans="1:6" ht="14.25">
      <c r="A1" s="75" t="s">
        <v>198</v>
      </c>
      <c r="B1" s="2"/>
      <c r="C1" s="2"/>
      <c r="D1" s="2"/>
      <c r="E1" s="2"/>
      <c r="F1" s="36"/>
    </row>
    <row r="2" spans="1:6" ht="14.25">
      <c r="A2" s="45"/>
      <c r="B2" s="46" t="s">
        <v>210</v>
      </c>
      <c r="C2" s="46" t="s">
        <v>214</v>
      </c>
      <c r="D2" s="46" t="s">
        <v>226</v>
      </c>
      <c r="E2" s="46" t="s">
        <v>226</v>
      </c>
      <c r="F2" s="36"/>
    </row>
    <row r="3" spans="1:6" ht="14.25">
      <c r="A3" s="52" t="s">
        <v>1</v>
      </c>
      <c r="B3" s="48">
        <v>2022</v>
      </c>
      <c r="C3" s="48">
        <v>2022</v>
      </c>
      <c r="D3" s="48">
        <v>2022</v>
      </c>
      <c r="E3" s="48">
        <v>2021</v>
      </c>
      <c r="F3" s="4"/>
    </row>
    <row r="4" spans="1:6" ht="14.25">
      <c r="A4" s="55"/>
      <c r="B4" s="56"/>
      <c r="C4" s="56"/>
      <c r="D4" s="2"/>
      <c r="E4" s="56"/>
      <c r="F4" s="36"/>
    </row>
    <row r="5" spans="1:6" ht="14.25">
      <c r="A5" s="2"/>
      <c r="B5" s="123" t="s">
        <v>47</v>
      </c>
      <c r="C5" s="123"/>
      <c r="D5" s="123"/>
      <c r="E5" s="123"/>
      <c r="F5" s="19"/>
    </row>
    <row r="6" spans="1:6" ht="14.25">
      <c r="A6" s="2" t="s">
        <v>48</v>
      </c>
      <c r="B6" s="76"/>
      <c r="C6" s="76"/>
      <c r="D6" s="76"/>
      <c r="E6" s="76"/>
      <c r="F6" s="19"/>
    </row>
    <row r="7" spans="1:6" ht="14.25">
      <c r="A7" s="2" t="s">
        <v>61</v>
      </c>
      <c r="B7" s="56">
        <v>216</v>
      </c>
      <c r="C7" s="56">
        <v>224</v>
      </c>
      <c r="D7" s="56">
        <v>216</v>
      </c>
      <c r="E7" s="56">
        <v>216</v>
      </c>
      <c r="F7" s="19"/>
    </row>
    <row r="8" spans="1:6" ht="14.25">
      <c r="A8" s="2" t="s">
        <v>62</v>
      </c>
      <c r="B8" s="58">
        <v>2326</v>
      </c>
      <c r="C8" s="58">
        <v>2550</v>
      </c>
      <c r="D8" s="58">
        <v>216</v>
      </c>
      <c r="E8" s="58">
        <v>216</v>
      </c>
      <c r="F8" s="19"/>
    </row>
    <row r="9" spans="1:6" ht="14.25">
      <c r="A9" s="2" t="s">
        <v>63</v>
      </c>
      <c r="B9" s="63">
        <v>9.8</v>
      </c>
      <c r="C9" s="63">
        <v>10.7</v>
      </c>
      <c r="D9" s="63">
        <v>9.4</v>
      </c>
      <c r="E9" s="63">
        <v>9.8</v>
      </c>
      <c r="F9" s="19"/>
    </row>
    <row r="10" spans="1:6" ht="14.25">
      <c r="A10" s="2"/>
      <c r="B10" s="56"/>
      <c r="C10" s="56"/>
      <c r="D10" s="56"/>
      <c r="E10" s="56"/>
      <c r="F10" s="19"/>
    </row>
    <row r="11" spans="1:6" ht="14.25">
      <c r="A11" s="2" t="s">
        <v>64</v>
      </c>
      <c r="B11" s="56">
        <v>215</v>
      </c>
      <c r="C11" s="56">
        <v>223</v>
      </c>
      <c r="D11" s="56">
        <v>215</v>
      </c>
      <c r="E11" s="56">
        <v>214</v>
      </c>
      <c r="F11" s="19"/>
    </row>
    <row r="12" spans="1:6" ht="14.25">
      <c r="A12" s="2" t="s">
        <v>62</v>
      </c>
      <c r="B12" s="58">
        <v>2314</v>
      </c>
      <c r="C12" s="58">
        <v>2538</v>
      </c>
      <c r="D12" s="58">
        <v>215</v>
      </c>
      <c r="E12" s="58">
        <v>214</v>
      </c>
      <c r="F12" s="19"/>
    </row>
    <row r="13" spans="1:6" ht="14.25">
      <c r="A13" s="2" t="s">
        <v>63</v>
      </c>
      <c r="B13" s="56">
        <v>9.8</v>
      </c>
      <c r="C13" s="56">
        <v>10.7</v>
      </c>
      <c r="D13" s="56">
        <v>9.3</v>
      </c>
      <c r="E13" s="56">
        <v>9.7</v>
      </c>
      <c r="F13" s="19"/>
    </row>
    <row r="14" spans="1:6" ht="14.25">
      <c r="A14" s="2"/>
      <c r="B14" s="135"/>
      <c r="C14" s="135"/>
      <c r="D14" s="135"/>
      <c r="E14" s="135"/>
      <c r="F14" s="36"/>
    </row>
    <row r="15" spans="1:6" ht="14.25">
      <c r="A15" s="2" t="s">
        <v>65</v>
      </c>
      <c r="B15" s="58">
        <v>1592</v>
      </c>
      <c r="C15" s="58">
        <v>1384</v>
      </c>
      <c r="D15" s="58">
        <v>1268</v>
      </c>
      <c r="E15" s="58">
        <v>920</v>
      </c>
      <c r="F15" s="38"/>
    </row>
    <row r="16" spans="1:6" ht="14.25">
      <c r="A16" s="2" t="s">
        <v>62</v>
      </c>
      <c r="B16" s="58">
        <v>12245</v>
      </c>
      <c r="C16" s="58">
        <v>13629</v>
      </c>
      <c r="D16" s="58">
        <v>1268</v>
      </c>
      <c r="E16" s="58">
        <v>920</v>
      </c>
      <c r="F16" s="38"/>
    </row>
    <row r="17" spans="1:6" ht="14.25">
      <c r="A17" s="2" t="s">
        <v>66</v>
      </c>
      <c r="B17" s="58">
        <v>1149</v>
      </c>
      <c r="C17" s="58">
        <v>391</v>
      </c>
      <c r="D17" s="58">
        <v>927</v>
      </c>
      <c r="E17" s="58">
        <v>702</v>
      </c>
      <c r="F17" s="39"/>
    </row>
    <row r="18" spans="1:6" ht="14.25">
      <c r="A18" s="2" t="s">
        <v>62</v>
      </c>
      <c r="B18" s="58">
        <v>4582</v>
      </c>
      <c r="C18" s="58">
        <v>4973</v>
      </c>
      <c r="D18" s="58">
        <v>927</v>
      </c>
      <c r="E18" s="58">
        <v>702</v>
      </c>
      <c r="F18" s="39"/>
    </row>
    <row r="19" spans="1:6" ht="8.25" customHeight="1">
      <c r="A19" s="2"/>
      <c r="B19" s="2"/>
      <c r="C19" s="2"/>
      <c r="D19" s="2"/>
      <c r="E19" s="2"/>
      <c r="F19" s="39"/>
    </row>
    <row r="20" spans="1:6" ht="14.25">
      <c r="A20" s="2" t="s">
        <v>67</v>
      </c>
      <c r="B20" s="63">
        <v>33.4</v>
      </c>
      <c r="C20" s="63">
        <v>16.5</v>
      </c>
      <c r="D20" s="63">
        <v>11.7</v>
      </c>
      <c r="E20" s="63">
        <v>33.6</v>
      </c>
      <c r="F20" s="39"/>
    </row>
    <row r="21" spans="1:6" ht="14.25">
      <c r="A21" s="2" t="s">
        <v>62</v>
      </c>
      <c r="B21" s="63">
        <v>445.3</v>
      </c>
      <c r="C21" s="63">
        <v>461.7</v>
      </c>
      <c r="D21" s="63">
        <v>11.7</v>
      </c>
      <c r="E21" s="63">
        <v>33.6</v>
      </c>
      <c r="F21" s="39"/>
    </row>
    <row r="22" spans="1:6" ht="14.25">
      <c r="A22" s="2" t="s">
        <v>66</v>
      </c>
      <c r="B22" s="63">
        <v>6.5</v>
      </c>
      <c r="C22" s="63">
        <v>12.7</v>
      </c>
      <c r="D22" s="63">
        <v>0</v>
      </c>
      <c r="E22" s="63">
        <v>0</v>
      </c>
      <c r="F22" s="39"/>
    </row>
    <row r="23" spans="1:6" ht="14.25">
      <c r="A23" s="2" t="s">
        <v>62</v>
      </c>
      <c r="B23" s="63">
        <v>60.9</v>
      </c>
      <c r="C23" s="63">
        <v>73.5</v>
      </c>
      <c r="D23" s="63">
        <v>0</v>
      </c>
      <c r="E23" s="63">
        <v>0</v>
      </c>
      <c r="F23" s="39"/>
    </row>
    <row r="24" spans="1:6" ht="14.25">
      <c r="A24" s="2"/>
      <c r="B24" s="2"/>
      <c r="C24" s="2"/>
      <c r="D24" s="2"/>
      <c r="E24" s="2"/>
      <c r="F24" s="39"/>
    </row>
    <row r="25" spans="1:6" ht="14.25">
      <c r="A25" s="2"/>
      <c r="B25" s="125" t="s">
        <v>53</v>
      </c>
      <c r="C25" s="125"/>
      <c r="D25" s="125"/>
      <c r="E25" s="125"/>
      <c r="F25" s="4"/>
    </row>
    <row r="26" spans="1:6" ht="14.25">
      <c r="A26" s="2" t="s">
        <v>54</v>
      </c>
      <c r="B26" s="2"/>
      <c r="C26" s="2"/>
      <c r="D26" s="2"/>
      <c r="E26" s="2"/>
      <c r="F26" s="36"/>
    </row>
    <row r="27" spans="1:6" ht="14.25">
      <c r="A27" s="2" t="s">
        <v>69</v>
      </c>
      <c r="B27" s="20">
        <v>591.7</v>
      </c>
      <c r="C27" s="20">
        <v>863.6</v>
      </c>
      <c r="D27" s="20">
        <v>539.8</v>
      </c>
      <c r="E27" s="20">
        <v>957.8</v>
      </c>
      <c r="F27" s="36"/>
    </row>
    <row r="28" spans="1:6" ht="14.25">
      <c r="A28" s="2" t="s">
        <v>68</v>
      </c>
      <c r="B28" s="20">
        <v>3507.6</v>
      </c>
      <c r="C28" s="20">
        <v>4371.2</v>
      </c>
      <c r="D28" s="20">
        <v>4910.9</v>
      </c>
      <c r="E28" s="20">
        <v>5278.7</v>
      </c>
      <c r="F28" s="36"/>
    </row>
    <row r="29" spans="1:6" ht="14.25">
      <c r="A29" s="2" t="s">
        <v>70</v>
      </c>
      <c r="B29" s="63">
        <v>70.6</v>
      </c>
      <c r="C29" s="63">
        <v>59</v>
      </c>
      <c r="D29" s="63">
        <v>21.2</v>
      </c>
      <c r="E29" s="63">
        <v>80.7</v>
      </c>
      <c r="F29" s="36"/>
    </row>
    <row r="30" spans="1:6" ht="14.25">
      <c r="A30" s="2" t="s">
        <v>68</v>
      </c>
      <c r="B30" s="63">
        <v>441.9</v>
      </c>
      <c r="C30" s="63">
        <v>500.9</v>
      </c>
      <c r="D30" s="63">
        <v>522.1</v>
      </c>
      <c r="E30" s="63">
        <v>529.4</v>
      </c>
      <c r="F30" s="36"/>
    </row>
    <row r="31" spans="1:6" ht="14.25">
      <c r="A31" s="2" t="s">
        <v>71</v>
      </c>
      <c r="B31" s="63">
        <v>59.5</v>
      </c>
      <c r="C31" s="63">
        <v>0</v>
      </c>
      <c r="D31" s="63">
        <v>0</v>
      </c>
      <c r="E31" s="63">
        <v>75.3</v>
      </c>
      <c r="F31" s="36"/>
    </row>
    <row r="32" spans="1:6" ht="14.25">
      <c r="A32" s="47" t="s">
        <v>68</v>
      </c>
      <c r="B32" s="77">
        <v>190.1</v>
      </c>
      <c r="C32" s="77">
        <v>190.1</v>
      </c>
      <c r="D32" s="77">
        <v>190.1</v>
      </c>
      <c r="E32" s="77">
        <v>491.5</v>
      </c>
      <c r="F32" s="36"/>
    </row>
    <row r="33" spans="1:6" ht="3.75" customHeight="1">
      <c r="A33" s="2"/>
      <c r="B33" s="58"/>
      <c r="C33" s="58"/>
      <c r="D33" s="58"/>
      <c r="E33" s="58"/>
      <c r="F33" s="5"/>
    </row>
    <row r="34" spans="1:6" ht="13.5" customHeight="1">
      <c r="A34" s="2" t="s">
        <v>36</v>
      </c>
      <c r="B34" s="21"/>
      <c r="C34" s="21"/>
      <c r="D34" s="2"/>
      <c r="E34" s="2"/>
      <c r="F34" s="36"/>
    </row>
    <row r="35" spans="1:6" ht="13.5" customHeight="1">
      <c r="A35" s="2" t="s">
        <v>72</v>
      </c>
      <c r="B35" s="135"/>
      <c r="C35" s="135"/>
      <c r="D35" s="135"/>
      <c r="E35" s="135"/>
      <c r="F35" s="40"/>
    </row>
    <row r="36" spans="1:6" ht="6.75" customHeight="1">
      <c r="A36" s="2"/>
      <c r="B36" s="135"/>
      <c r="C36" s="135"/>
      <c r="D36" s="135"/>
      <c r="E36" s="135"/>
      <c r="F36" s="40"/>
    </row>
    <row r="37" spans="1:6" ht="13.5" customHeight="1">
      <c r="A37" s="126" t="s">
        <v>212</v>
      </c>
      <c r="B37" s="126"/>
      <c r="C37" s="126"/>
      <c r="D37" s="126"/>
      <c r="E37" s="126"/>
      <c r="F37" s="36"/>
    </row>
    <row r="38" spans="1:6" ht="13.5" customHeight="1">
      <c r="A38" s="2" t="s">
        <v>213</v>
      </c>
      <c r="B38" s="78"/>
      <c r="C38" s="78"/>
      <c r="D38" s="78"/>
      <c r="E38" s="78"/>
      <c r="F38" s="41"/>
    </row>
    <row r="39" spans="1:6" ht="6.75" customHeight="1">
      <c r="A39" s="2"/>
      <c r="B39" s="78"/>
      <c r="C39" s="78"/>
      <c r="D39" s="78"/>
      <c r="E39" s="78"/>
      <c r="F39" s="41"/>
    </row>
    <row r="40" spans="1:6" ht="13.5" customHeight="1">
      <c r="A40" s="2" t="s">
        <v>236</v>
      </c>
      <c r="B40" s="78"/>
      <c r="C40" s="78"/>
      <c r="D40" s="78"/>
      <c r="E40" s="78"/>
      <c r="F40" s="36"/>
    </row>
    <row r="41" spans="1:6" ht="14.25">
      <c r="A41" s="4"/>
      <c r="B41" s="26"/>
      <c r="C41" s="26"/>
      <c r="D41" s="26"/>
      <c r="E41" s="26"/>
      <c r="F41" s="41"/>
    </row>
    <row r="42" spans="1:6" ht="14.25">
      <c r="A42" s="4"/>
      <c r="B42" s="6"/>
      <c r="C42" s="20"/>
      <c r="D42" s="20"/>
      <c r="E42" s="14"/>
      <c r="F42" s="9"/>
    </row>
    <row r="43" spans="1:6" ht="14.25">
      <c r="A43" s="4"/>
      <c r="B43" s="6"/>
      <c r="C43" s="6"/>
      <c r="D43" s="6"/>
      <c r="E43" s="6"/>
      <c r="F43" s="9"/>
    </row>
    <row r="44" spans="1:6" ht="14.25">
      <c r="A44" s="4"/>
      <c r="B44" s="20"/>
      <c r="C44" s="20"/>
      <c r="D44" s="20"/>
      <c r="E44" s="14"/>
      <c r="F44" s="9"/>
    </row>
    <row r="45" spans="1:6" ht="3" customHeight="1">
      <c r="A45" s="4"/>
      <c r="B45" s="5"/>
      <c r="C45" s="5"/>
      <c r="D45" s="5"/>
      <c r="E45" s="5"/>
      <c r="F45" s="5"/>
    </row>
    <row r="46" spans="1:6" ht="10.5" customHeight="1">
      <c r="A46" s="4"/>
      <c r="B46" s="21"/>
      <c r="C46" s="21"/>
      <c r="D46" s="4"/>
      <c r="E46" s="4"/>
      <c r="F46" s="9"/>
    </row>
    <row r="47" spans="1:6" ht="13.5" customHeight="1">
      <c r="A47" s="4"/>
      <c r="B47" s="21"/>
      <c r="C47" s="21"/>
      <c r="D47" s="4"/>
      <c r="E47" s="4"/>
      <c r="F47" s="9"/>
    </row>
    <row r="48" spans="1:6" ht="26.25" customHeight="1">
      <c r="A48" s="124"/>
      <c r="B48" s="124"/>
      <c r="C48" s="124"/>
      <c r="D48" s="124"/>
      <c r="E48" s="124"/>
      <c r="F48" s="22"/>
    </row>
    <row r="49" spans="1:6" ht="14.25">
      <c r="A49" s="23"/>
      <c r="B49" s="24"/>
      <c r="C49" s="24"/>
      <c r="D49" s="25"/>
      <c r="E49" s="25"/>
      <c r="F49" s="9"/>
    </row>
    <row r="50" spans="1:6" ht="14.25">
      <c r="A50" s="4"/>
      <c r="B50" s="26"/>
      <c r="C50" s="26"/>
      <c r="D50" s="26"/>
      <c r="E50" s="26"/>
      <c r="F50" s="27"/>
    </row>
  </sheetData>
  <sheetProtection/>
  <mergeCells count="4">
    <mergeCell ref="B5:E5"/>
    <mergeCell ref="A48:E48"/>
    <mergeCell ref="B25:E25"/>
    <mergeCell ref="A37:E37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6.7109375" style="0" customWidth="1"/>
    <col min="2" max="5" width="12.7109375" style="0" customWidth="1"/>
  </cols>
  <sheetData>
    <row r="1" spans="1:6" ht="14.25">
      <c r="A1" s="47" t="s">
        <v>199</v>
      </c>
      <c r="B1" s="114"/>
      <c r="C1" s="115"/>
      <c r="D1" s="47"/>
      <c r="E1" s="47"/>
      <c r="F1" s="36"/>
    </row>
    <row r="2" spans="1:6" ht="14.25">
      <c r="A2" s="2"/>
      <c r="B2" s="56" t="s">
        <v>214</v>
      </c>
      <c r="C2" s="56" t="s">
        <v>226</v>
      </c>
      <c r="D2" s="56" t="s">
        <v>231</v>
      </c>
      <c r="E2" s="56" t="s">
        <v>231</v>
      </c>
      <c r="F2" s="36"/>
    </row>
    <row r="3" spans="1:6" ht="14.25">
      <c r="A3" s="52" t="s">
        <v>1</v>
      </c>
      <c r="B3" s="47">
        <v>2022</v>
      </c>
      <c r="C3" s="47">
        <v>2022</v>
      </c>
      <c r="D3" s="47">
        <v>2022</v>
      </c>
      <c r="E3" s="47">
        <v>2021</v>
      </c>
      <c r="F3" s="36"/>
    </row>
    <row r="4" spans="1:6" ht="14.25">
      <c r="A4" s="55"/>
      <c r="B4" s="56"/>
      <c r="C4" s="56"/>
      <c r="D4" s="56"/>
      <c r="E4" s="56"/>
      <c r="F4" s="36"/>
    </row>
    <row r="5" spans="1:6" ht="14.25">
      <c r="A5" s="55"/>
      <c r="B5" s="119" t="s">
        <v>73</v>
      </c>
      <c r="C5" s="119"/>
      <c r="D5" s="119"/>
      <c r="E5" s="119"/>
      <c r="F5" s="36"/>
    </row>
    <row r="6" spans="1:6" ht="14.25">
      <c r="A6" s="2" t="s">
        <v>74</v>
      </c>
      <c r="B6" s="79"/>
      <c r="C6" s="2"/>
      <c r="D6" s="2"/>
      <c r="E6" s="2"/>
      <c r="F6" s="36"/>
    </row>
    <row r="7" spans="1:6" ht="14.25">
      <c r="A7" s="2" t="s">
        <v>75</v>
      </c>
      <c r="B7" s="72">
        <v>107.73</v>
      </c>
      <c r="C7" s="72">
        <v>95.99</v>
      </c>
      <c r="D7" s="72">
        <v>93.25</v>
      </c>
      <c r="E7" s="72">
        <v>80.13</v>
      </c>
      <c r="F7" s="36"/>
    </row>
    <row r="8" spans="1:6" ht="14.25">
      <c r="A8" s="2" t="s">
        <v>76</v>
      </c>
      <c r="B8" s="72">
        <v>104.26</v>
      </c>
      <c r="C8" s="72">
        <v>116.41</v>
      </c>
      <c r="D8" s="72">
        <v>100.51</v>
      </c>
      <c r="E8" s="72">
        <v>91.67</v>
      </c>
      <c r="F8" s="42"/>
    </row>
    <row r="9" spans="1:6" ht="14.25">
      <c r="A9" s="2" t="s">
        <v>77</v>
      </c>
      <c r="B9" s="72">
        <v>300</v>
      </c>
      <c r="C9" s="72">
        <v>300</v>
      </c>
      <c r="D9" s="72">
        <v>300</v>
      </c>
      <c r="E9" s="72">
        <v>165.86</v>
      </c>
      <c r="F9" s="42"/>
    </row>
    <row r="10" spans="1:6" ht="14.25">
      <c r="A10" s="2" t="s">
        <v>78</v>
      </c>
      <c r="B10" s="135"/>
      <c r="C10" s="135"/>
      <c r="D10" s="135"/>
      <c r="E10" s="135"/>
      <c r="F10" s="42"/>
    </row>
    <row r="11" spans="1:6" ht="14.25">
      <c r="A11" s="2" t="s">
        <v>79</v>
      </c>
      <c r="B11" s="80">
        <v>98.2</v>
      </c>
      <c r="C11" s="80">
        <v>93</v>
      </c>
      <c r="D11" s="80" t="s">
        <v>52</v>
      </c>
      <c r="E11" s="80">
        <v>76.4</v>
      </c>
      <c r="F11" s="42"/>
    </row>
    <row r="12" spans="1:6" ht="14.25">
      <c r="A12" s="79"/>
      <c r="B12" s="135"/>
      <c r="C12" s="135"/>
      <c r="D12" s="135"/>
      <c r="E12" s="135"/>
      <c r="F12" s="4"/>
    </row>
    <row r="13" spans="1:6" ht="14.25">
      <c r="A13" s="2" t="s">
        <v>80</v>
      </c>
      <c r="B13" s="135"/>
      <c r="C13" s="135"/>
      <c r="D13" s="135"/>
      <c r="E13" s="135"/>
      <c r="F13" s="4"/>
    </row>
    <row r="14" spans="1:6" ht="14.25">
      <c r="A14" s="2" t="s">
        <v>81</v>
      </c>
      <c r="B14" s="72">
        <v>128.94</v>
      </c>
      <c r="C14" s="2">
        <v>123.99</v>
      </c>
      <c r="D14" s="2">
        <v>119.09</v>
      </c>
      <c r="E14" s="2">
        <v>104.42</v>
      </c>
      <c r="F14" s="16"/>
    </row>
    <row r="15" spans="1:6" ht="14.25">
      <c r="A15" s="2" t="s">
        <v>82</v>
      </c>
      <c r="B15" s="72">
        <v>133.81</v>
      </c>
      <c r="C15" s="2">
        <v>124.44</v>
      </c>
      <c r="D15" s="72">
        <v>119.2</v>
      </c>
      <c r="E15" s="72">
        <v>107</v>
      </c>
      <c r="F15" s="16"/>
    </row>
    <row r="16" spans="1:6" ht="14.25">
      <c r="A16" s="2" t="s">
        <v>83</v>
      </c>
      <c r="B16" s="72">
        <v>133.31</v>
      </c>
      <c r="C16" s="2">
        <v>123.94</v>
      </c>
      <c r="D16" s="72">
        <v>118.7</v>
      </c>
      <c r="E16" s="72">
        <v>106.5</v>
      </c>
      <c r="F16" s="42"/>
    </row>
    <row r="17" spans="1:6" ht="14.25">
      <c r="A17" s="2" t="s">
        <v>84</v>
      </c>
      <c r="B17" s="80" t="s">
        <v>85</v>
      </c>
      <c r="C17" s="80" t="s">
        <v>85</v>
      </c>
      <c r="D17" s="80" t="s">
        <v>85</v>
      </c>
      <c r="E17" s="80" t="s">
        <v>85</v>
      </c>
      <c r="F17" s="42"/>
    </row>
    <row r="18" spans="1:6" ht="14.25">
      <c r="A18" s="2"/>
      <c r="B18" s="2"/>
      <c r="C18" s="2"/>
      <c r="D18" s="2"/>
      <c r="E18" s="81"/>
      <c r="F18" s="4"/>
    </row>
    <row r="19" spans="1:6" ht="14.25">
      <c r="A19" s="2"/>
      <c r="B19" s="119" t="s">
        <v>86</v>
      </c>
      <c r="C19" s="119"/>
      <c r="D19" s="119"/>
      <c r="E19" s="119"/>
      <c r="F19" s="4"/>
    </row>
    <row r="20" spans="1:6" ht="14.25">
      <c r="A20" s="2" t="s">
        <v>87</v>
      </c>
      <c r="B20" s="2"/>
      <c r="C20" s="2"/>
      <c r="D20" s="2"/>
      <c r="E20" s="2"/>
      <c r="F20" s="4"/>
    </row>
    <row r="21" spans="1:6" ht="14.25">
      <c r="A21" s="2" t="s">
        <v>88</v>
      </c>
      <c r="B21" s="80" t="s">
        <v>85</v>
      </c>
      <c r="C21" s="80" t="s">
        <v>85</v>
      </c>
      <c r="D21" s="80" t="s">
        <v>85</v>
      </c>
      <c r="E21" s="80" t="s">
        <v>85</v>
      </c>
      <c r="F21" s="36"/>
    </row>
    <row r="22" spans="1:6" ht="14.25">
      <c r="A22" s="2" t="s">
        <v>89</v>
      </c>
      <c r="B22" s="80">
        <v>2.85</v>
      </c>
      <c r="C22" s="80">
        <v>2.82</v>
      </c>
      <c r="D22" s="80">
        <v>2.21</v>
      </c>
      <c r="E22" s="80" t="s">
        <v>85</v>
      </c>
      <c r="F22" s="36"/>
    </row>
    <row r="23" spans="1:6" ht="14.25">
      <c r="A23" s="2" t="s">
        <v>90</v>
      </c>
      <c r="B23" s="80" t="s">
        <v>85</v>
      </c>
      <c r="C23" s="80" t="s">
        <v>85</v>
      </c>
      <c r="D23" s="80" t="s">
        <v>85</v>
      </c>
      <c r="E23" s="80" t="s">
        <v>85</v>
      </c>
      <c r="F23" s="36"/>
    </row>
    <row r="24" spans="1:6" ht="14.25">
      <c r="A24" s="2" t="s">
        <v>91</v>
      </c>
      <c r="B24" s="80">
        <v>4.14</v>
      </c>
      <c r="C24" s="80" t="s">
        <v>85</v>
      </c>
      <c r="D24" s="80">
        <v>3.56</v>
      </c>
      <c r="E24" s="80" t="s">
        <v>85</v>
      </c>
      <c r="F24" s="36"/>
    </row>
    <row r="25" spans="1:6" ht="14.25">
      <c r="A25" s="2" t="s">
        <v>92</v>
      </c>
      <c r="B25" s="80" t="s">
        <v>85</v>
      </c>
      <c r="C25" s="80" t="s">
        <v>85</v>
      </c>
      <c r="D25" s="80" t="s">
        <v>85</v>
      </c>
      <c r="E25" s="80" t="s">
        <v>85</v>
      </c>
      <c r="F25" s="36"/>
    </row>
    <row r="26" spans="1:6" ht="14.25">
      <c r="A26" s="47" t="s">
        <v>93</v>
      </c>
      <c r="B26" s="82">
        <v>4.53</v>
      </c>
      <c r="C26" s="82">
        <v>4.31</v>
      </c>
      <c r="D26" s="82">
        <v>4.14</v>
      </c>
      <c r="E26" s="82">
        <v>4.37</v>
      </c>
      <c r="F26" s="36"/>
    </row>
    <row r="27" spans="1:6" ht="3.75" customHeight="1">
      <c r="A27" s="2"/>
      <c r="B27" s="2"/>
      <c r="C27" s="2"/>
      <c r="D27" s="2"/>
      <c r="E27" s="83"/>
      <c r="F27" s="36"/>
    </row>
    <row r="28" spans="1:6" ht="13.5" customHeight="1">
      <c r="A28" s="2" t="s">
        <v>237</v>
      </c>
      <c r="B28" s="84"/>
      <c r="C28" s="80"/>
      <c r="D28" s="2"/>
      <c r="E28" s="85"/>
      <c r="F28" s="36"/>
    </row>
    <row r="29" spans="1:6" ht="13.5" customHeight="1">
      <c r="A29" s="2" t="s">
        <v>238</v>
      </c>
      <c r="B29" s="84"/>
      <c r="C29" s="135"/>
      <c r="D29" s="135"/>
      <c r="E29" s="135"/>
      <c r="F29" s="36"/>
    </row>
    <row r="30" spans="1:6" ht="6.75" customHeight="1">
      <c r="A30" s="2"/>
      <c r="B30" s="84"/>
      <c r="C30" s="135"/>
      <c r="D30" s="135"/>
      <c r="E30" s="135"/>
      <c r="F30" s="36"/>
    </row>
    <row r="31" spans="1:6" ht="13.5" customHeight="1">
      <c r="A31" s="2" t="s">
        <v>192</v>
      </c>
      <c r="B31" s="136"/>
      <c r="C31" s="135"/>
      <c r="D31" s="135"/>
      <c r="E31" s="135"/>
      <c r="F31" s="36"/>
    </row>
    <row r="32" spans="1:6" ht="6.75" customHeight="1">
      <c r="A32" s="2"/>
      <c r="B32" s="136"/>
      <c r="C32" s="135"/>
      <c r="D32" s="135"/>
      <c r="E32" s="135"/>
      <c r="F32" s="36"/>
    </row>
    <row r="33" spans="1:6" ht="13.5" customHeight="1">
      <c r="A33" s="2" t="s">
        <v>236</v>
      </c>
      <c r="B33" s="136"/>
      <c r="C33" s="135"/>
      <c r="D33" s="135"/>
      <c r="E33" s="135"/>
      <c r="F33" s="36"/>
    </row>
    <row r="34" spans="1:6" ht="14.25">
      <c r="A34" s="9"/>
      <c r="B34" s="28"/>
      <c r="C34" s="9"/>
      <c r="D34" s="9"/>
      <c r="E34" s="9"/>
      <c r="F34" s="9"/>
    </row>
  </sheetData>
  <sheetProtection/>
  <mergeCells count="2">
    <mergeCell ref="B5:E5"/>
    <mergeCell ref="B19:E19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5" width="13.7109375" style="0" customWidth="1"/>
  </cols>
  <sheetData>
    <row r="1" spans="1:7" ht="15" customHeight="1">
      <c r="A1" s="47" t="s">
        <v>200</v>
      </c>
      <c r="B1" s="47"/>
      <c r="C1" s="86"/>
      <c r="D1" s="87"/>
      <c r="E1" s="87"/>
      <c r="F1" s="4"/>
      <c r="G1" s="10"/>
    </row>
    <row r="2" spans="1:7" ht="14.25">
      <c r="A2" s="2"/>
      <c r="B2" s="68" t="s">
        <v>210</v>
      </c>
      <c r="C2" s="68" t="s">
        <v>214</v>
      </c>
      <c r="D2" s="68" t="s">
        <v>226</v>
      </c>
      <c r="E2" s="68" t="s">
        <v>226</v>
      </c>
      <c r="F2" s="11"/>
      <c r="G2" s="10"/>
    </row>
    <row r="3" spans="1:7" ht="14.25">
      <c r="A3" s="52" t="s">
        <v>1</v>
      </c>
      <c r="B3" s="48">
        <v>2022</v>
      </c>
      <c r="C3" s="48">
        <v>2022</v>
      </c>
      <c r="D3" s="48">
        <v>2022</v>
      </c>
      <c r="E3" s="48">
        <v>2021</v>
      </c>
      <c r="F3" s="12"/>
      <c r="G3" s="10"/>
    </row>
    <row r="4" spans="1:7" ht="8.25" customHeight="1">
      <c r="A4" s="55"/>
      <c r="B4" s="68"/>
      <c r="C4" s="68"/>
      <c r="D4" s="68"/>
      <c r="E4" s="68"/>
      <c r="F4" s="11"/>
      <c r="G4" s="10"/>
    </row>
    <row r="5" spans="1:7" ht="14.25">
      <c r="A5" s="2"/>
      <c r="B5" s="127" t="s">
        <v>53</v>
      </c>
      <c r="C5" s="127"/>
      <c r="D5" s="127"/>
      <c r="E5" s="127"/>
      <c r="F5" s="44"/>
      <c r="G5" s="10"/>
    </row>
    <row r="6" spans="1:7" ht="7.5" customHeight="1">
      <c r="A6" s="2"/>
      <c r="B6" s="60"/>
      <c r="C6" s="13"/>
      <c r="D6" s="116"/>
      <c r="E6" s="116"/>
      <c r="F6" s="13"/>
      <c r="G6" s="10"/>
    </row>
    <row r="7" spans="1:7" ht="14.25">
      <c r="A7" s="2" t="s">
        <v>94</v>
      </c>
      <c r="B7" s="58">
        <f>SUM(B8:B12)</f>
        <v>316234.5</v>
      </c>
      <c r="C7" s="58">
        <f>SUM(C8:C12)</f>
        <v>281275.8954197795</v>
      </c>
      <c r="D7" s="58">
        <f>SUM(D8:D12)</f>
        <v>281900.89999999997</v>
      </c>
      <c r="E7" s="58">
        <f>SUM(E8:E12)</f>
        <v>321073</v>
      </c>
      <c r="F7" s="5"/>
      <c r="G7" s="10"/>
    </row>
    <row r="8" spans="1:7" ht="14.25">
      <c r="A8" s="2" t="s">
        <v>95</v>
      </c>
      <c r="B8" s="58">
        <v>68017.8</v>
      </c>
      <c r="C8" s="58">
        <v>58770.78834789813</v>
      </c>
      <c r="D8" s="58">
        <v>58913.5</v>
      </c>
      <c r="E8" s="58">
        <v>72818.2</v>
      </c>
      <c r="F8" s="5"/>
      <c r="G8" s="10"/>
    </row>
    <row r="9" spans="1:7" ht="14.25">
      <c r="A9" s="2" t="s">
        <v>96</v>
      </c>
      <c r="B9" s="58">
        <v>24994.7</v>
      </c>
      <c r="C9" s="58">
        <v>25902.87847987634</v>
      </c>
      <c r="D9" s="58">
        <v>25388.7</v>
      </c>
      <c r="E9" s="58">
        <v>25421.2</v>
      </c>
      <c r="F9" s="5"/>
      <c r="G9" s="10"/>
    </row>
    <row r="10" spans="1:7" ht="14.25">
      <c r="A10" s="2" t="s">
        <v>97</v>
      </c>
      <c r="B10" s="58">
        <v>4547.9</v>
      </c>
      <c r="C10" s="58">
        <v>4202.322292022803</v>
      </c>
      <c r="D10" s="58">
        <v>4271.9</v>
      </c>
      <c r="E10" s="58">
        <v>5001</v>
      </c>
      <c r="F10" s="5"/>
      <c r="G10" s="10"/>
    </row>
    <row r="11" spans="1:7" ht="14.25">
      <c r="A11" s="2" t="s">
        <v>98</v>
      </c>
      <c r="B11" s="58">
        <v>593.7</v>
      </c>
      <c r="C11" s="58">
        <v>633.4370786620296</v>
      </c>
      <c r="D11" s="58">
        <v>696.4</v>
      </c>
      <c r="E11" s="58">
        <v>674.3</v>
      </c>
      <c r="F11" s="5"/>
      <c r="G11" s="10"/>
    </row>
    <row r="12" spans="1:7" ht="14.25">
      <c r="A12" s="2" t="s">
        <v>99</v>
      </c>
      <c r="B12" s="58">
        <v>218080.4</v>
      </c>
      <c r="C12" s="58">
        <v>191766.46922132024</v>
      </c>
      <c r="D12" s="58">
        <v>192630.4</v>
      </c>
      <c r="E12" s="58">
        <v>217158.3</v>
      </c>
      <c r="F12" s="5"/>
      <c r="G12" s="10"/>
    </row>
    <row r="13" spans="1:7" ht="14.25">
      <c r="A13" s="2"/>
      <c r="B13" s="58"/>
      <c r="C13" s="58"/>
      <c r="D13" s="58"/>
      <c r="E13" s="58"/>
      <c r="F13" s="5"/>
      <c r="G13" s="10"/>
    </row>
    <row r="14" spans="1:7" ht="14.25">
      <c r="A14" s="2" t="s">
        <v>100</v>
      </c>
      <c r="B14" s="58">
        <f>SUM(B15:B19)</f>
        <v>1176340.8</v>
      </c>
      <c r="C14" s="58">
        <f>SUM(C15:C19)</f>
        <v>1237835.6557096513</v>
      </c>
      <c r="D14" s="58">
        <f>SUM(D15:D19)</f>
        <v>1290651.7</v>
      </c>
      <c r="E14" s="58">
        <f>SUM(E15:E19)</f>
        <v>1286894</v>
      </c>
      <c r="F14" s="5"/>
      <c r="G14" s="10"/>
    </row>
    <row r="15" spans="1:7" ht="14.25">
      <c r="A15" s="2" t="s">
        <v>95</v>
      </c>
      <c r="B15" s="58">
        <v>632081.1</v>
      </c>
      <c r="C15" s="58">
        <v>623065.3908783139</v>
      </c>
      <c r="D15" s="58">
        <v>638127.6</v>
      </c>
      <c r="E15" s="58">
        <v>650549.3</v>
      </c>
      <c r="F15" s="5"/>
      <c r="G15" s="10"/>
    </row>
    <row r="16" spans="1:7" ht="14.25">
      <c r="A16" s="2" t="s">
        <v>96</v>
      </c>
      <c r="B16" s="58">
        <v>10690.8</v>
      </c>
      <c r="C16" s="58">
        <v>9995.121106191977</v>
      </c>
      <c r="D16" s="58">
        <v>11663.2</v>
      </c>
      <c r="E16" s="58">
        <v>8400.9</v>
      </c>
      <c r="F16" s="5"/>
      <c r="G16" s="10"/>
    </row>
    <row r="17" spans="1:7" ht="14.25">
      <c r="A17" s="2" t="s">
        <v>97</v>
      </c>
      <c r="B17" s="58">
        <v>23740</v>
      </c>
      <c r="C17" s="58">
        <v>32229.66142825944</v>
      </c>
      <c r="D17" s="58">
        <v>35192</v>
      </c>
      <c r="E17" s="58">
        <v>31764</v>
      </c>
      <c r="F17" s="5"/>
      <c r="G17" s="10"/>
    </row>
    <row r="18" spans="1:7" ht="14.25">
      <c r="A18" s="2" t="s">
        <v>98</v>
      </c>
      <c r="B18" s="58">
        <v>16154.5</v>
      </c>
      <c r="C18" s="58">
        <v>16739.514548264982</v>
      </c>
      <c r="D18" s="58">
        <v>17485.1</v>
      </c>
      <c r="E18" s="58">
        <v>11207</v>
      </c>
      <c r="F18" s="5"/>
      <c r="G18" s="10"/>
    </row>
    <row r="19" spans="1:7" ht="14.25">
      <c r="A19" s="2" t="s">
        <v>99</v>
      </c>
      <c r="B19" s="58">
        <v>493674.4</v>
      </c>
      <c r="C19" s="58">
        <v>555805.9677486208</v>
      </c>
      <c r="D19" s="58">
        <v>588183.8</v>
      </c>
      <c r="E19" s="58">
        <v>584972.8</v>
      </c>
      <c r="F19" s="5"/>
      <c r="G19" s="10"/>
    </row>
    <row r="20" spans="1:7" ht="14.25">
      <c r="A20" s="2"/>
      <c r="B20" s="58"/>
      <c r="C20" s="58"/>
      <c r="D20" s="58"/>
      <c r="E20" s="58"/>
      <c r="F20" s="5"/>
      <c r="G20" s="10"/>
    </row>
    <row r="21" spans="1:7" ht="14.25">
      <c r="A21" s="2" t="s">
        <v>101</v>
      </c>
      <c r="B21" s="58">
        <f>SUM(B22:B26)</f>
        <v>274806.3</v>
      </c>
      <c r="C21" s="58">
        <f>SUM(C22:C26)</f>
        <v>315739.19999999995</v>
      </c>
      <c r="D21" s="58">
        <f>SUM(D22:D26)</f>
        <v>316350.2</v>
      </c>
      <c r="E21" s="58">
        <f>SUM(E22:E26)</f>
        <v>445989.1</v>
      </c>
      <c r="F21" s="5"/>
      <c r="G21" s="10"/>
    </row>
    <row r="22" spans="1:7" ht="14.25">
      <c r="A22" s="2" t="s">
        <v>95</v>
      </c>
      <c r="B22" s="58">
        <v>125821.8</v>
      </c>
      <c r="C22" s="58">
        <v>138454.9</v>
      </c>
      <c r="D22" s="58">
        <v>126220.5</v>
      </c>
      <c r="E22" s="58">
        <v>196167.1</v>
      </c>
      <c r="F22" s="5"/>
      <c r="G22" s="10"/>
    </row>
    <row r="23" spans="1:7" ht="14.25">
      <c r="A23" s="2" t="s">
        <v>96</v>
      </c>
      <c r="B23" s="58">
        <v>2836.6</v>
      </c>
      <c r="C23" s="58">
        <v>2866.3</v>
      </c>
      <c r="D23" s="58">
        <v>2834.4</v>
      </c>
      <c r="E23" s="58">
        <v>3251.9</v>
      </c>
      <c r="F23" s="5"/>
      <c r="G23" s="10"/>
    </row>
    <row r="24" spans="1:7" ht="14.25">
      <c r="A24" s="2" t="s">
        <v>97</v>
      </c>
      <c r="B24" s="58">
        <v>570.9</v>
      </c>
      <c r="C24" s="58">
        <v>693</v>
      </c>
      <c r="D24" s="58">
        <v>766.6</v>
      </c>
      <c r="E24" s="58">
        <v>738.3</v>
      </c>
      <c r="F24" s="5"/>
      <c r="G24" s="10"/>
    </row>
    <row r="25" spans="1:7" ht="14.25">
      <c r="A25" s="2" t="s">
        <v>98</v>
      </c>
      <c r="B25" s="58">
        <v>213.5</v>
      </c>
      <c r="C25" s="58">
        <v>228.8</v>
      </c>
      <c r="D25" s="58">
        <v>354.8</v>
      </c>
      <c r="E25" s="58">
        <v>463.6</v>
      </c>
      <c r="F25" s="5"/>
      <c r="G25" s="10"/>
    </row>
    <row r="26" spans="1:7" ht="14.25">
      <c r="A26" s="2" t="s">
        <v>99</v>
      </c>
      <c r="B26" s="58">
        <v>145363.5</v>
      </c>
      <c r="C26" s="58">
        <v>173496.2</v>
      </c>
      <c r="D26" s="58">
        <v>186173.9</v>
      </c>
      <c r="E26" s="58">
        <v>245368.2</v>
      </c>
      <c r="F26" s="5"/>
      <c r="G26" s="10"/>
    </row>
    <row r="27" spans="1:7" ht="14.25">
      <c r="A27" s="2"/>
      <c r="B27" s="58"/>
      <c r="C27" s="58"/>
      <c r="D27" s="58"/>
      <c r="E27" s="58"/>
      <c r="F27" s="5"/>
      <c r="G27" s="10"/>
    </row>
    <row r="28" spans="1:7" ht="14.25">
      <c r="A28" s="2" t="s">
        <v>102</v>
      </c>
      <c r="B28" s="58">
        <f>SUM(B29:B33)</f>
        <v>104263.3</v>
      </c>
      <c r="C28" s="58">
        <f>SUM(C29:C33)</f>
        <v>90388.4943420205</v>
      </c>
      <c r="D28" s="58">
        <f>SUM(D29:D33)</f>
        <v>87160.2</v>
      </c>
      <c r="E28" s="58">
        <f>SUM(E29:E33)</f>
        <v>142639.5</v>
      </c>
      <c r="F28" s="5"/>
      <c r="G28" s="10"/>
    </row>
    <row r="29" spans="1:7" ht="14.25">
      <c r="A29" s="2" t="s">
        <v>95</v>
      </c>
      <c r="B29" s="58">
        <v>14883.9</v>
      </c>
      <c r="C29" s="58">
        <v>14449.483392964377</v>
      </c>
      <c r="D29" s="58">
        <v>12522.5</v>
      </c>
      <c r="E29" s="58">
        <v>17388.9</v>
      </c>
      <c r="F29" s="5"/>
      <c r="G29" s="10"/>
    </row>
    <row r="30" spans="1:7" ht="14.25">
      <c r="A30" s="2" t="s">
        <v>96</v>
      </c>
      <c r="B30" s="58">
        <v>47980.9</v>
      </c>
      <c r="C30" s="58">
        <v>38338.16631946785</v>
      </c>
      <c r="D30" s="58">
        <v>37944.7</v>
      </c>
      <c r="E30" s="58">
        <v>49582</v>
      </c>
      <c r="F30" s="5"/>
      <c r="G30" s="10"/>
    </row>
    <row r="31" spans="1:7" ht="14.25">
      <c r="A31" s="2" t="s">
        <v>97</v>
      </c>
      <c r="B31" s="58">
        <v>10782.2</v>
      </c>
      <c r="C31" s="58">
        <v>12957.646621040745</v>
      </c>
      <c r="D31" s="58">
        <v>9294.4</v>
      </c>
      <c r="E31" s="58">
        <v>10942.5</v>
      </c>
      <c r="F31" s="5"/>
      <c r="G31" s="10"/>
    </row>
    <row r="32" spans="1:7" ht="14.25">
      <c r="A32" s="2" t="s">
        <v>98</v>
      </c>
      <c r="B32" s="58">
        <v>3820</v>
      </c>
      <c r="C32" s="58">
        <v>3384.1130028853268</v>
      </c>
      <c r="D32" s="58">
        <v>3302.6</v>
      </c>
      <c r="E32" s="58">
        <v>4401.1</v>
      </c>
      <c r="F32" s="5"/>
      <c r="G32" s="10"/>
    </row>
    <row r="33" spans="1:7" ht="14.25">
      <c r="A33" s="2" t="s">
        <v>99</v>
      </c>
      <c r="B33" s="58">
        <v>26796.3</v>
      </c>
      <c r="C33" s="58">
        <v>21259.085005662197</v>
      </c>
      <c r="D33" s="58">
        <v>24096</v>
      </c>
      <c r="E33" s="58">
        <v>60325</v>
      </c>
      <c r="F33" s="5"/>
      <c r="G33" s="10"/>
    </row>
    <row r="34" spans="1:7" ht="14.25">
      <c r="A34" s="2"/>
      <c r="B34" s="58"/>
      <c r="C34" s="58"/>
      <c r="D34" s="58"/>
      <c r="E34" s="58"/>
      <c r="F34" s="5"/>
      <c r="G34" s="10"/>
    </row>
    <row r="35" spans="1:7" ht="14.25">
      <c r="A35" s="2" t="s">
        <v>103</v>
      </c>
      <c r="B35" s="58">
        <f>SUM(B36:B40)</f>
        <v>1893663.2000000002</v>
      </c>
      <c r="C35" s="58">
        <f>SUM(C36:C40)</f>
        <v>1948819.5</v>
      </c>
      <c r="D35" s="58">
        <f>SUM(D36:D40)</f>
        <v>2005492.9</v>
      </c>
      <c r="E35" s="58">
        <f>SUM(E36:E40)</f>
        <v>2219388.9</v>
      </c>
      <c r="F35" s="5"/>
      <c r="G35" s="10"/>
    </row>
    <row r="36" spans="1:7" ht="14.25">
      <c r="A36" s="2" t="s">
        <v>95</v>
      </c>
      <c r="B36" s="58">
        <v>845141.4</v>
      </c>
      <c r="C36" s="58">
        <v>838353.1</v>
      </c>
      <c r="D36" s="58">
        <v>840094.2</v>
      </c>
      <c r="E36" s="58">
        <v>940381.8</v>
      </c>
      <c r="F36" s="5"/>
      <c r="G36" s="10"/>
    </row>
    <row r="37" spans="1:7" ht="14.25">
      <c r="A37" s="2" t="s">
        <v>96</v>
      </c>
      <c r="B37" s="58">
        <v>88219.4</v>
      </c>
      <c r="C37" s="58">
        <v>78403.9</v>
      </c>
      <c r="D37" s="58">
        <v>79152</v>
      </c>
      <c r="E37" s="58">
        <v>87947.3</v>
      </c>
      <c r="F37" s="5"/>
      <c r="G37" s="10"/>
    </row>
    <row r="38" spans="1:7" ht="14.25">
      <c r="A38" s="2" t="s">
        <v>97</v>
      </c>
      <c r="B38" s="58">
        <v>40009.8</v>
      </c>
      <c r="C38" s="58">
        <v>50813.6</v>
      </c>
      <c r="D38" s="58">
        <v>50358.9</v>
      </c>
      <c r="E38" s="58">
        <v>49368.2</v>
      </c>
      <c r="F38" s="5"/>
      <c r="G38" s="10"/>
    </row>
    <row r="39" spans="1:7" ht="14.25">
      <c r="A39" s="2" t="s">
        <v>98</v>
      </c>
      <c r="B39" s="58">
        <v>20797.7</v>
      </c>
      <c r="C39" s="58">
        <v>20992.2</v>
      </c>
      <c r="D39" s="58">
        <v>21844.1</v>
      </c>
      <c r="E39" s="58">
        <v>16747.2</v>
      </c>
      <c r="F39" s="5"/>
      <c r="G39" s="10"/>
    </row>
    <row r="40" spans="1:7" ht="14.25">
      <c r="A40" s="47" t="s">
        <v>99</v>
      </c>
      <c r="B40" s="87">
        <v>899494.9</v>
      </c>
      <c r="C40" s="87">
        <v>960256.7</v>
      </c>
      <c r="D40" s="87">
        <v>1014043.7</v>
      </c>
      <c r="E40" s="87">
        <v>1124944.4</v>
      </c>
      <c r="F40" s="5"/>
      <c r="G40" s="10"/>
    </row>
    <row r="41" spans="1:7" ht="3.75" customHeight="1">
      <c r="A41" s="2"/>
      <c r="B41" s="58"/>
      <c r="C41" s="58"/>
      <c r="D41" s="58"/>
      <c r="E41" s="58"/>
      <c r="F41" s="5"/>
      <c r="G41" s="10"/>
    </row>
    <row r="42" spans="1:7" ht="13.5" customHeight="1">
      <c r="A42" s="2" t="s">
        <v>239</v>
      </c>
      <c r="B42" s="58"/>
      <c r="C42" s="58"/>
      <c r="D42" s="58"/>
      <c r="E42" s="58"/>
      <c r="F42" s="5"/>
      <c r="G42" s="10"/>
    </row>
    <row r="43" spans="1:7" ht="12.75" customHeight="1">
      <c r="A43" s="2" t="s">
        <v>104</v>
      </c>
      <c r="B43" s="58"/>
      <c r="C43" s="71"/>
      <c r="D43" s="58"/>
      <c r="E43" s="58"/>
      <c r="F43" s="5"/>
      <c r="G43" s="10"/>
    </row>
    <row r="44" spans="1:7" ht="6.75" customHeight="1">
      <c r="A44" s="2"/>
      <c r="B44" s="58"/>
      <c r="C44" s="71"/>
      <c r="D44" s="58"/>
      <c r="E44" s="58"/>
      <c r="F44" s="5"/>
      <c r="G44" s="10"/>
    </row>
    <row r="45" spans="1:7" ht="13.5" customHeight="1">
      <c r="A45" s="128" t="s">
        <v>105</v>
      </c>
      <c r="B45" s="128"/>
      <c r="C45" s="128"/>
      <c r="D45" s="128"/>
      <c r="E45" s="128"/>
      <c r="F45" s="5"/>
      <c r="G45" s="10"/>
    </row>
    <row r="46" spans="1:7" ht="13.5" customHeight="1">
      <c r="A46" s="88" t="s">
        <v>211</v>
      </c>
      <c r="B46" s="88"/>
      <c r="C46" s="88"/>
      <c r="D46" s="88"/>
      <c r="E46" s="88"/>
      <c r="F46" s="5"/>
      <c r="G46" s="10"/>
    </row>
    <row r="47" spans="1:7" ht="6.75" customHeight="1">
      <c r="A47" s="135"/>
      <c r="B47" s="58"/>
      <c r="C47" s="135"/>
      <c r="D47" s="58"/>
      <c r="E47" s="58"/>
      <c r="F47" s="5"/>
      <c r="G47" s="10"/>
    </row>
    <row r="48" spans="1:6" ht="13.5" customHeight="1">
      <c r="A48" s="2" t="s">
        <v>236</v>
      </c>
      <c r="B48" s="58"/>
      <c r="C48" s="135"/>
      <c r="D48" s="58"/>
      <c r="E48" s="58"/>
      <c r="F48" s="5"/>
    </row>
  </sheetData>
  <sheetProtection/>
  <mergeCells count="2">
    <mergeCell ref="B5:E5"/>
    <mergeCell ref="A45:E45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5" width="13.7109375" style="0" customWidth="1"/>
  </cols>
  <sheetData>
    <row r="1" spans="1:6" ht="14.25">
      <c r="A1" s="47" t="s">
        <v>201</v>
      </c>
      <c r="B1" s="47"/>
      <c r="C1" s="47"/>
      <c r="D1" s="87"/>
      <c r="E1" s="87"/>
      <c r="F1" s="36"/>
    </row>
    <row r="2" spans="1:6" ht="14.25">
      <c r="A2" s="2"/>
      <c r="B2" s="89" t="s">
        <v>210</v>
      </c>
      <c r="C2" s="68" t="s">
        <v>214</v>
      </c>
      <c r="D2" s="68" t="s">
        <v>226</v>
      </c>
      <c r="E2" s="68" t="s">
        <v>226</v>
      </c>
      <c r="F2" s="36"/>
    </row>
    <row r="3" spans="1:6" ht="14.25">
      <c r="A3" s="52" t="s">
        <v>1</v>
      </c>
      <c r="B3" s="90">
        <v>2022</v>
      </c>
      <c r="C3" s="90">
        <v>2022</v>
      </c>
      <c r="D3" s="90">
        <v>2022</v>
      </c>
      <c r="E3" s="90">
        <v>2021</v>
      </c>
      <c r="F3" s="36"/>
    </row>
    <row r="4" spans="1:6" ht="8.25" customHeight="1">
      <c r="A4" s="55"/>
      <c r="B4" s="68"/>
      <c r="C4" s="68"/>
      <c r="D4" s="68"/>
      <c r="E4" s="68"/>
      <c r="F4" s="36"/>
    </row>
    <row r="5" spans="1:6" ht="14.25">
      <c r="A5" s="2"/>
      <c r="B5" s="119" t="s">
        <v>53</v>
      </c>
      <c r="C5" s="119"/>
      <c r="D5" s="119"/>
      <c r="E5" s="119"/>
      <c r="F5" s="36"/>
    </row>
    <row r="6" spans="1:6" ht="8.25" customHeight="1">
      <c r="A6" s="2"/>
      <c r="B6" s="55"/>
      <c r="C6" s="95"/>
      <c r="D6" s="95"/>
      <c r="E6" s="55"/>
      <c r="F6" s="36"/>
    </row>
    <row r="7" spans="1:6" ht="14.25">
      <c r="A7" s="2" t="s">
        <v>94</v>
      </c>
      <c r="B7" s="58">
        <f>SUM(B8:B12)</f>
        <v>213743.90000000002</v>
      </c>
      <c r="C7" s="58">
        <f>SUM(C8:C12)</f>
        <v>206063.7</v>
      </c>
      <c r="D7" s="58">
        <f>SUM(D8:D12)</f>
        <v>208536.1</v>
      </c>
      <c r="E7" s="58">
        <f>SUM(E8:E12)</f>
        <v>215172.09999999998</v>
      </c>
      <c r="F7" s="5"/>
    </row>
    <row r="8" spans="1:6" ht="14.25">
      <c r="A8" s="2" t="s">
        <v>95</v>
      </c>
      <c r="B8" s="58">
        <v>111191.1</v>
      </c>
      <c r="C8" s="58">
        <v>105648.5</v>
      </c>
      <c r="D8" s="58">
        <v>105788.3</v>
      </c>
      <c r="E8" s="58">
        <v>107342.7</v>
      </c>
      <c r="F8" s="36"/>
    </row>
    <row r="9" spans="1:6" ht="14.25">
      <c r="A9" s="2" t="s">
        <v>96</v>
      </c>
      <c r="B9" s="58">
        <v>5361.1</v>
      </c>
      <c r="C9" s="58">
        <v>5084.6</v>
      </c>
      <c r="D9" s="58">
        <v>5364.8</v>
      </c>
      <c r="E9" s="58">
        <v>4881</v>
      </c>
      <c r="F9" s="36"/>
    </row>
    <row r="10" spans="1:6" ht="14.25">
      <c r="A10" s="2" t="s">
        <v>97</v>
      </c>
      <c r="B10" s="58">
        <v>2432.7</v>
      </c>
      <c r="C10" s="58">
        <v>2247.1</v>
      </c>
      <c r="D10" s="58">
        <v>2594.9</v>
      </c>
      <c r="E10" s="58">
        <v>2522.9</v>
      </c>
      <c r="F10" s="36"/>
    </row>
    <row r="11" spans="1:6" ht="14.25">
      <c r="A11" s="2" t="s">
        <v>98</v>
      </c>
      <c r="B11" s="58">
        <v>1078.6</v>
      </c>
      <c r="C11" s="58">
        <v>1017</v>
      </c>
      <c r="D11" s="58">
        <v>1146</v>
      </c>
      <c r="E11" s="58">
        <v>1211.4</v>
      </c>
      <c r="F11" s="36"/>
    </row>
    <row r="12" spans="1:6" ht="14.25">
      <c r="A12" s="2" t="s">
        <v>99</v>
      </c>
      <c r="B12" s="58">
        <v>93680.4</v>
      </c>
      <c r="C12" s="58">
        <v>92066.5</v>
      </c>
      <c r="D12" s="58">
        <v>93642.1</v>
      </c>
      <c r="E12" s="58">
        <v>99214.1</v>
      </c>
      <c r="F12" s="36"/>
    </row>
    <row r="13" spans="1:6" ht="14.25">
      <c r="A13" s="2"/>
      <c r="B13" s="58"/>
      <c r="C13" s="58"/>
      <c r="D13" s="58"/>
      <c r="E13" s="58"/>
      <c r="F13" s="36"/>
    </row>
    <row r="14" spans="1:6" ht="14.25">
      <c r="A14" s="2" t="s">
        <v>100</v>
      </c>
      <c r="B14" s="58">
        <f>SUM(B15:B19)</f>
        <v>29472.1</v>
      </c>
      <c r="C14" s="58">
        <f>SUM(C15:C19)</f>
        <v>28170.9</v>
      </c>
      <c r="D14" s="58">
        <f>SUM(D15:D19)</f>
        <v>34650.2</v>
      </c>
      <c r="E14" s="58">
        <f>SUM(E15:E19)</f>
        <v>30354</v>
      </c>
      <c r="F14" s="29"/>
    </row>
    <row r="15" spans="1:6" ht="14.25">
      <c r="A15" s="2" t="s">
        <v>95</v>
      </c>
      <c r="B15" s="58">
        <v>16000</v>
      </c>
      <c r="C15" s="58">
        <v>15122</v>
      </c>
      <c r="D15" s="58">
        <v>18650.3</v>
      </c>
      <c r="E15" s="58">
        <v>12620.1</v>
      </c>
      <c r="F15" s="36"/>
    </row>
    <row r="16" spans="1:6" ht="14.25">
      <c r="A16" s="2" t="s">
        <v>96</v>
      </c>
      <c r="B16" s="58">
        <v>897.2</v>
      </c>
      <c r="C16" s="58">
        <v>862.8</v>
      </c>
      <c r="D16" s="58">
        <v>1138</v>
      </c>
      <c r="E16" s="58">
        <v>687.4</v>
      </c>
      <c r="F16" s="36"/>
    </row>
    <row r="17" spans="1:6" ht="14.25">
      <c r="A17" s="2" t="s">
        <v>97</v>
      </c>
      <c r="B17" s="58">
        <v>1276.5</v>
      </c>
      <c r="C17" s="58">
        <v>1416.9</v>
      </c>
      <c r="D17" s="58">
        <v>1788.7</v>
      </c>
      <c r="E17" s="58">
        <v>3369.4</v>
      </c>
      <c r="F17" s="36"/>
    </row>
    <row r="18" spans="1:6" ht="14.25">
      <c r="A18" s="2" t="s">
        <v>98</v>
      </c>
      <c r="B18" s="58">
        <v>1358.6</v>
      </c>
      <c r="C18" s="58">
        <v>1199.3</v>
      </c>
      <c r="D18" s="58">
        <v>1829.3</v>
      </c>
      <c r="E18" s="58">
        <v>3218.1</v>
      </c>
      <c r="F18" s="36"/>
    </row>
    <row r="19" spans="1:6" ht="14.25">
      <c r="A19" s="2" t="s">
        <v>99</v>
      </c>
      <c r="B19" s="58">
        <v>9939.8</v>
      </c>
      <c r="C19" s="58">
        <v>9569.9</v>
      </c>
      <c r="D19" s="58">
        <v>11243.9</v>
      </c>
      <c r="E19" s="58">
        <v>10459</v>
      </c>
      <c r="F19" s="36"/>
    </row>
    <row r="20" spans="1:6" ht="14.25">
      <c r="A20" s="2"/>
      <c r="B20" s="58"/>
      <c r="C20" s="58"/>
      <c r="D20" s="58"/>
      <c r="E20" s="58"/>
      <c r="F20" s="36"/>
    </row>
    <row r="21" spans="1:6" ht="14.25">
      <c r="A21" s="2" t="s">
        <v>101</v>
      </c>
      <c r="B21" s="58">
        <f>SUM(B22:B26)</f>
        <v>4961.700000000001</v>
      </c>
      <c r="C21" s="58">
        <f>SUM(C22:C26)</f>
        <v>5954.6</v>
      </c>
      <c r="D21" s="58">
        <f>SUM(D22:D26)</f>
        <v>4905.2</v>
      </c>
      <c r="E21" s="58">
        <f>SUM(E22:E26)</f>
        <v>5084.1</v>
      </c>
      <c r="F21" s="5"/>
    </row>
    <row r="22" spans="1:6" ht="14.25">
      <c r="A22" s="2" t="s">
        <v>95</v>
      </c>
      <c r="B22" s="58">
        <v>2467.8</v>
      </c>
      <c r="C22" s="58">
        <v>3124.6</v>
      </c>
      <c r="D22" s="58">
        <v>2372.9</v>
      </c>
      <c r="E22" s="58">
        <v>2574.9</v>
      </c>
      <c r="F22" s="36"/>
    </row>
    <row r="23" spans="1:6" ht="14.25">
      <c r="A23" s="2" t="s">
        <v>96</v>
      </c>
      <c r="B23" s="58">
        <v>228.9</v>
      </c>
      <c r="C23" s="58">
        <v>201</v>
      </c>
      <c r="D23" s="58">
        <v>195</v>
      </c>
      <c r="E23" s="58">
        <v>129.4</v>
      </c>
      <c r="F23" s="36"/>
    </row>
    <row r="24" spans="1:6" ht="14.25">
      <c r="A24" s="2" t="s">
        <v>97</v>
      </c>
      <c r="B24" s="58">
        <v>58.5</v>
      </c>
      <c r="C24" s="58">
        <v>55.2</v>
      </c>
      <c r="D24" s="58">
        <v>94</v>
      </c>
      <c r="E24" s="58">
        <v>69.1</v>
      </c>
      <c r="F24" s="36"/>
    </row>
    <row r="25" spans="1:6" ht="14.25">
      <c r="A25" s="2" t="s">
        <v>98</v>
      </c>
      <c r="B25" s="58">
        <v>111.2</v>
      </c>
      <c r="C25" s="58">
        <v>130.4</v>
      </c>
      <c r="D25" s="58">
        <v>99.1</v>
      </c>
      <c r="E25" s="58">
        <v>58</v>
      </c>
      <c r="F25" s="36"/>
    </row>
    <row r="26" spans="1:6" ht="14.25">
      <c r="A26" s="2" t="s">
        <v>99</v>
      </c>
      <c r="B26" s="58">
        <v>2095.3</v>
      </c>
      <c r="C26" s="58">
        <v>2443.4</v>
      </c>
      <c r="D26" s="58">
        <v>2144.2</v>
      </c>
      <c r="E26" s="58">
        <v>2252.7</v>
      </c>
      <c r="F26" s="36"/>
    </row>
    <row r="27" spans="1:6" ht="14.25">
      <c r="A27" s="2"/>
      <c r="B27" s="58"/>
      <c r="C27" s="58"/>
      <c r="D27" s="58"/>
      <c r="E27" s="58"/>
      <c r="F27" s="36"/>
    </row>
    <row r="28" spans="1:6" ht="14.25">
      <c r="A28" s="2" t="s">
        <v>102</v>
      </c>
      <c r="B28" s="58">
        <f>SUM(B29:B33)</f>
        <v>5036.3</v>
      </c>
      <c r="C28" s="58">
        <f>SUM(C29:C33)</f>
        <v>4504.3</v>
      </c>
      <c r="D28" s="58">
        <f>SUM(D29:D33)</f>
        <v>5692.4</v>
      </c>
      <c r="E28" s="58">
        <f>SUM(E29:E33)</f>
        <v>17764.9</v>
      </c>
      <c r="F28" s="5"/>
    </row>
    <row r="29" spans="1:6" ht="14.25">
      <c r="A29" s="2" t="s">
        <v>95</v>
      </c>
      <c r="B29" s="58">
        <v>905.3</v>
      </c>
      <c r="C29" s="58">
        <v>745.7</v>
      </c>
      <c r="D29" s="58">
        <v>893.1</v>
      </c>
      <c r="E29" s="58">
        <v>1516.3</v>
      </c>
      <c r="F29" s="36"/>
    </row>
    <row r="30" spans="1:6" ht="14.25">
      <c r="A30" s="2" t="s">
        <v>96</v>
      </c>
      <c r="B30" s="58">
        <v>813.6</v>
      </c>
      <c r="C30" s="58">
        <v>711.7</v>
      </c>
      <c r="D30" s="58">
        <v>807.4</v>
      </c>
      <c r="E30" s="58">
        <v>902.9</v>
      </c>
      <c r="F30" s="36"/>
    </row>
    <row r="31" spans="1:6" ht="14.25">
      <c r="A31" s="2" t="s">
        <v>97</v>
      </c>
      <c r="B31" s="58">
        <v>1579.2</v>
      </c>
      <c r="C31" s="58">
        <v>1490.2</v>
      </c>
      <c r="D31" s="58">
        <v>1940.9</v>
      </c>
      <c r="E31" s="58">
        <v>1330.9</v>
      </c>
      <c r="F31" s="36"/>
    </row>
    <row r="32" spans="1:6" ht="14.25">
      <c r="A32" s="2" t="s">
        <v>98</v>
      </c>
      <c r="B32" s="58">
        <v>68.1</v>
      </c>
      <c r="C32" s="58">
        <v>68.7</v>
      </c>
      <c r="D32" s="58">
        <v>66.7</v>
      </c>
      <c r="E32" s="58">
        <v>28.7</v>
      </c>
      <c r="F32" s="36"/>
    </row>
    <row r="33" spans="1:6" ht="14.25">
      <c r="A33" s="2" t="s">
        <v>99</v>
      </c>
      <c r="B33" s="58">
        <v>1670.1</v>
      </c>
      <c r="C33" s="58">
        <v>1488</v>
      </c>
      <c r="D33" s="58">
        <v>1984.3</v>
      </c>
      <c r="E33" s="58">
        <v>13986.1</v>
      </c>
      <c r="F33" s="36"/>
    </row>
    <row r="34" spans="1:6" ht="14.25">
      <c r="A34" s="2"/>
      <c r="B34" s="58"/>
      <c r="C34" s="58"/>
      <c r="D34" s="58"/>
      <c r="E34" s="58"/>
      <c r="F34" s="36"/>
    </row>
    <row r="35" spans="1:6" ht="14.25">
      <c r="A35" s="2" t="s">
        <v>106</v>
      </c>
      <c r="B35" s="58">
        <f>SUM(B36:B40)</f>
        <v>253524.8</v>
      </c>
      <c r="C35" s="58">
        <f>SUM(C36:C40)</f>
        <v>244993.49999999997</v>
      </c>
      <c r="D35" s="58">
        <f>SUM(D36:D40)</f>
        <v>254139</v>
      </c>
      <c r="E35" s="58">
        <f>SUM(E36:E40)</f>
        <v>268662.1</v>
      </c>
      <c r="F35" s="36"/>
    </row>
    <row r="36" spans="1:6" ht="14.25">
      <c r="A36" s="2" t="s">
        <v>95</v>
      </c>
      <c r="B36" s="58">
        <v>130684.1</v>
      </c>
      <c r="C36" s="58">
        <v>124747.2</v>
      </c>
      <c r="D36" s="58">
        <v>127836.4</v>
      </c>
      <c r="E36" s="58">
        <v>124155.9</v>
      </c>
      <c r="F36" s="36"/>
    </row>
    <row r="37" spans="1:6" ht="14.25">
      <c r="A37" s="2" t="s">
        <v>96</v>
      </c>
      <c r="B37" s="58">
        <v>7312</v>
      </c>
      <c r="C37" s="58">
        <v>6871.2</v>
      </c>
      <c r="D37" s="58">
        <v>7518.4</v>
      </c>
      <c r="E37" s="58">
        <v>6612.2</v>
      </c>
      <c r="F37" s="36"/>
    </row>
    <row r="38" spans="1:6" ht="14.25">
      <c r="A38" s="2" t="s">
        <v>97</v>
      </c>
      <c r="B38" s="58">
        <v>5357.8</v>
      </c>
      <c r="C38" s="58">
        <v>5219.8</v>
      </c>
      <c r="D38" s="58">
        <v>6431.3</v>
      </c>
      <c r="E38" s="58">
        <v>7303.4</v>
      </c>
      <c r="F38" s="36"/>
    </row>
    <row r="39" spans="1:6" ht="14.25">
      <c r="A39" s="2" t="s">
        <v>98</v>
      </c>
      <c r="B39" s="58">
        <v>2616.6</v>
      </c>
      <c r="C39" s="58">
        <v>2415.4</v>
      </c>
      <c r="D39" s="58">
        <v>3141.1</v>
      </c>
      <c r="E39" s="58">
        <v>4516.2</v>
      </c>
      <c r="F39" s="36"/>
    </row>
    <row r="40" spans="1:6" ht="14.25">
      <c r="A40" s="47" t="s">
        <v>99</v>
      </c>
      <c r="B40" s="87">
        <v>107554.3</v>
      </c>
      <c r="C40" s="87">
        <v>105739.9</v>
      </c>
      <c r="D40" s="87">
        <v>109211.8</v>
      </c>
      <c r="E40" s="87">
        <v>126074.4</v>
      </c>
      <c r="F40" s="36"/>
    </row>
    <row r="41" spans="1:6" ht="3.75" customHeight="1">
      <c r="A41" s="2"/>
      <c r="B41" s="58"/>
      <c r="C41" s="58"/>
      <c r="D41" s="58"/>
      <c r="E41" s="58"/>
      <c r="F41" s="36"/>
    </row>
    <row r="42" spans="1:6" ht="13.5" customHeight="1">
      <c r="A42" s="2" t="s">
        <v>239</v>
      </c>
      <c r="B42" s="58"/>
      <c r="C42" s="58"/>
      <c r="D42" s="58"/>
      <c r="E42" s="58"/>
      <c r="F42" s="36"/>
    </row>
    <row r="43" spans="1:6" ht="13.5" customHeight="1">
      <c r="A43" s="2" t="s">
        <v>104</v>
      </c>
      <c r="B43" s="117"/>
      <c r="C43" s="117"/>
      <c r="D43" s="113"/>
      <c r="E43" s="21"/>
      <c r="F43" s="36"/>
    </row>
    <row r="44" spans="1:6" ht="6.75" customHeight="1">
      <c r="A44" s="135"/>
      <c r="B44" s="21"/>
      <c r="C44" s="21"/>
      <c r="D44" s="113"/>
      <c r="E44" s="21"/>
      <c r="F44" s="36"/>
    </row>
    <row r="45" spans="1:6" ht="13.5" customHeight="1">
      <c r="A45" s="129" t="s">
        <v>105</v>
      </c>
      <c r="B45" s="129"/>
      <c r="C45" s="129"/>
      <c r="D45" s="129"/>
      <c r="E45" s="129"/>
      <c r="F45" s="36"/>
    </row>
    <row r="46" spans="1:6" ht="13.5" customHeight="1">
      <c r="A46" s="74" t="s">
        <v>211</v>
      </c>
      <c r="B46" s="74"/>
      <c r="C46" s="74"/>
      <c r="D46" s="74"/>
      <c r="E46" s="74"/>
      <c r="F46" s="36"/>
    </row>
    <row r="47" spans="1:6" ht="6.75" customHeight="1">
      <c r="A47" s="135"/>
      <c r="B47" s="117"/>
      <c r="C47" s="117"/>
      <c r="D47" s="113"/>
      <c r="E47" s="21"/>
      <c r="F47" s="36"/>
    </row>
    <row r="48" spans="1:6" ht="13.5" customHeight="1">
      <c r="A48" s="2" t="s">
        <v>236</v>
      </c>
      <c r="B48" s="135"/>
      <c r="C48" s="135"/>
      <c r="D48" s="58"/>
      <c r="E48" s="135"/>
      <c r="F48" s="9"/>
    </row>
  </sheetData>
  <sheetProtection/>
  <mergeCells count="2">
    <mergeCell ref="B5:E5"/>
    <mergeCell ref="A45:E45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5" width="13.7109375" style="0" customWidth="1"/>
  </cols>
  <sheetData>
    <row r="1" spans="1:6" ht="14.25">
      <c r="A1" s="91" t="s">
        <v>202</v>
      </c>
      <c r="B1" s="92"/>
      <c r="C1" s="58"/>
      <c r="D1" s="92"/>
      <c r="E1" s="92"/>
      <c r="F1" s="5"/>
    </row>
    <row r="2" spans="1:6" ht="14.25">
      <c r="A2" s="92"/>
      <c r="B2" s="46" t="s">
        <v>210</v>
      </c>
      <c r="C2" s="46" t="s">
        <v>214</v>
      </c>
      <c r="D2" s="46" t="s">
        <v>226</v>
      </c>
      <c r="E2" s="46" t="s">
        <v>226</v>
      </c>
      <c r="F2" s="5"/>
    </row>
    <row r="3" spans="1:6" ht="14.25">
      <c r="A3" s="93" t="s">
        <v>107</v>
      </c>
      <c r="B3" s="48">
        <v>2022</v>
      </c>
      <c r="C3" s="48">
        <v>2022</v>
      </c>
      <c r="D3" s="48">
        <v>2022</v>
      </c>
      <c r="E3" s="48">
        <v>2021</v>
      </c>
      <c r="F3" s="5"/>
    </row>
    <row r="4" spans="1:6" ht="8.25" customHeight="1">
      <c r="A4" s="94"/>
      <c r="B4" s="68"/>
      <c r="C4" s="68"/>
      <c r="D4" s="56"/>
      <c r="E4" s="56"/>
      <c r="F4" s="11"/>
    </row>
    <row r="5" spans="1:6" ht="14.25">
      <c r="A5" s="92"/>
      <c r="B5" s="119" t="s">
        <v>108</v>
      </c>
      <c r="C5" s="119"/>
      <c r="D5" s="119"/>
      <c r="E5" s="119"/>
      <c r="F5" s="15"/>
    </row>
    <row r="6" spans="1:6" ht="7.5" customHeight="1">
      <c r="A6" s="92"/>
      <c r="B6" s="59"/>
      <c r="C6" s="95"/>
      <c r="D6" s="55"/>
      <c r="E6" s="55"/>
      <c r="F6" s="15"/>
    </row>
    <row r="7" spans="1:6" ht="14.25">
      <c r="A7" s="92" t="s">
        <v>109</v>
      </c>
      <c r="B7" s="68">
        <v>141306.3</v>
      </c>
      <c r="C7" s="58">
        <v>136507.6</v>
      </c>
      <c r="D7" s="58">
        <v>143069.6</v>
      </c>
      <c r="E7" s="68">
        <v>138043.7</v>
      </c>
      <c r="F7" s="5"/>
    </row>
    <row r="8" spans="1:6" ht="14.25">
      <c r="A8" s="92" t="s">
        <v>110</v>
      </c>
      <c r="B8" s="68">
        <v>2757.9</v>
      </c>
      <c r="C8" s="58">
        <v>2326.3</v>
      </c>
      <c r="D8" s="58">
        <v>2451.4</v>
      </c>
      <c r="E8" s="68">
        <v>3002.7</v>
      </c>
      <c r="F8" s="5"/>
    </row>
    <row r="9" spans="1:6" ht="14.25">
      <c r="A9" s="92" t="s">
        <v>111</v>
      </c>
      <c r="B9" s="68">
        <v>8242.6</v>
      </c>
      <c r="C9" s="58">
        <v>11952.9</v>
      </c>
      <c r="D9" s="58">
        <v>10321.5</v>
      </c>
      <c r="E9" s="68">
        <v>9262.4</v>
      </c>
      <c r="F9" s="5"/>
    </row>
    <row r="10" spans="1:6" ht="14.25">
      <c r="A10" s="92" t="s">
        <v>112</v>
      </c>
      <c r="B10" s="68">
        <v>12436.8</v>
      </c>
      <c r="C10" s="58">
        <v>14134.6</v>
      </c>
      <c r="D10" s="58">
        <v>11811.5</v>
      </c>
      <c r="E10" s="68">
        <v>13649.9</v>
      </c>
      <c r="F10" s="5"/>
    </row>
    <row r="11" spans="1:6" ht="14.25">
      <c r="A11" s="92" t="s">
        <v>113</v>
      </c>
      <c r="B11" s="68">
        <v>13300</v>
      </c>
      <c r="C11" s="58">
        <v>12140.1</v>
      </c>
      <c r="D11" s="58">
        <v>12988.3</v>
      </c>
      <c r="E11" s="68">
        <v>11583.1</v>
      </c>
      <c r="F11" s="5"/>
    </row>
    <row r="12" spans="1:6" ht="14.25">
      <c r="A12" s="92" t="s">
        <v>114</v>
      </c>
      <c r="B12" s="68">
        <v>11637.3</v>
      </c>
      <c r="C12" s="58">
        <v>9773.9</v>
      </c>
      <c r="D12" s="58">
        <v>10934.4</v>
      </c>
      <c r="E12" s="68">
        <v>10416.4</v>
      </c>
      <c r="F12" s="5"/>
    </row>
    <row r="13" spans="1:6" ht="14.25">
      <c r="A13" s="92" t="s">
        <v>115</v>
      </c>
      <c r="B13" s="68">
        <v>30310.9</v>
      </c>
      <c r="C13" s="58">
        <v>29148.7</v>
      </c>
      <c r="D13" s="58">
        <v>33194.1</v>
      </c>
      <c r="E13" s="68">
        <v>26743.7</v>
      </c>
      <c r="F13" s="5"/>
    </row>
    <row r="14" spans="1:6" ht="14.25">
      <c r="A14" s="92" t="s">
        <v>116</v>
      </c>
      <c r="B14" s="68">
        <v>33498.4</v>
      </c>
      <c r="C14" s="58">
        <v>31465.2</v>
      </c>
      <c r="D14" s="58">
        <v>32562.8</v>
      </c>
      <c r="E14" s="68">
        <v>35752.1</v>
      </c>
      <c r="F14" s="5"/>
    </row>
    <row r="15" spans="1:6" ht="14.25">
      <c r="A15" s="92" t="s">
        <v>117</v>
      </c>
      <c r="B15" s="68">
        <v>29018.1</v>
      </c>
      <c r="C15" s="58">
        <v>25508.5</v>
      </c>
      <c r="D15" s="58">
        <v>28693.2</v>
      </c>
      <c r="E15" s="68">
        <v>27570.7</v>
      </c>
      <c r="F15" s="5"/>
    </row>
    <row r="16" spans="1:6" ht="14.25">
      <c r="A16" s="92" t="s">
        <v>118</v>
      </c>
      <c r="B16" s="68">
        <v>5479</v>
      </c>
      <c r="C16" s="58">
        <v>4749.9</v>
      </c>
      <c r="D16" s="58">
        <v>5134.8</v>
      </c>
      <c r="E16" s="68">
        <v>5120.8</v>
      </c>
      <c r="F16" s="5"/>
    </row>
    <row r="17" spans="1:6" ht="14.25">
      <c r="A17" s="92" t="s">
        <v>119</v>
      </c>
      <c r="B17" s="68">
        <v>1858.4</v>
      </c>
      <c r="C17" s="58">
        <v>1606.2</v>
      </c>
      <c r="D17" s="58">
        <v>1721.5</v>
      </c>
      <c r="E17" s="68">
        <v>1915.9</v>
      </c>
      <c r="F17" s="5"/>
    </row>
    <row r="18" spans="1:6" ht="14.25">
      <c r="A18" s="92" t="s">
        <v>120</v>
      </c>
      <c r="B18" s="68">
        <v>3257.7</v>
      </c>
      <c r="C18" s="58">
        <v>2923.8</v>
      </c>
      <c r="D18" s="58">
        <v>3051.3</v>
      </c>
      <c r="E18" s="68">
        <v>2889</v>
      </c>
      <c r="F18" s="5"/>
    </row>
    <row r="19" spans="1:6" ht="14.25">
      <c r="A19" s="92" t="s">
        <v>121</v>
      </c>
      <c r="B19" s="68">
        <v>23705</v>
      </c>
      <c r="C19" s="58">
        <v>23721.3</v>
      </c>
      <c r="D19" s="58">
        <v>24667.4</v>
      </c>
      <c r="E19" s="68">
        <v>26869.7</v>
      </c>
      <c r="F19" s="5"/>
    </row>
    <row r="20" spans="1:6" ht="14.25">
      <c r="A20" s="92" t="s">
        <v>122</v>
      </c>
      <c r="B20" s="68">
        <v>1124.3</v>
      </c>
      <c r="C20" s="58">
        <v>980.1</v>
      </c>
      <c r="D20" s="58">
        <v>1048.5</v>
      </c>
      <c r="E20" s="68">
        <v>1411.3</v>
      </c>
      <c r="F20" s="5"/>
    </row>
    <row r="21" spans="1:6" ht="14.25">
      <c r="A21" s="92" t="s">
        <v>123</v>
      </c>
      <c r="B21" s="68">
        <v>2263.4</v>
      </c>
      <c r="C21" s="58">
        <v>1934.4</v>
      </c>
      <c r="D21" s="58">
        <v>2171.6</v>
      </c>
      <c r="E21" s="68">
        <v>2385.5</v>
      </c>
      <c r="F21" s="5"/>
    </row>
    <row r="22" spans="1:6" ht="14.25">
      <c r="A22" s="92" t="s">
        <v>124</v>
      </c>
      <c r="B22" s="68">
        <v>1799.4</v>
      </c>
      <c r="C22" s="58">
        <v>1869.9</v>
      </c>
      <c r="D22" s="58">
        <v>3581</v>
      </c>
      <c r="E22" s="68">
        <v>3881.9</v>
      </c>
      <c r="F22" s="5"/>
    </row>
    <row r="23" spans="1:6" ht="14.25">
      <c r="A23" s="92" t="s">
        <v>125</v>
      </c>
      <c r="B23" s="68">
        <v>15841.5</v>
      </c>
      <c r="C23" s="58">
        <v>16657.8</v>
      </c>
      <c r="D23" s="58">
        <v>15577.7</v>
      </c>
      <c r="E23" s="68">
        <v>16328.2</v>
      </c>
      <c r="F23" s="5"/>
    </row>
    <row r="24" spans="1:6" ht="14.25">
      <c r="A24" s="92" t="s">
        <v>126</v>
      </c>
      <c r="B24" s="68">
        <v>652914.4</v>
      </c>
      <c r="C24" s="58">
        <v>650111.7</v>
      </c>
      <c r="D24" s="58">
        <v>646520</v>
      </c>
      <c r="E24" s="68">
        <v>751949.3</v>
      </c>
      <c r="F24" s="5"/>
    </row>
    <row r="25" spans="1:6" ht="14.25">
      <c r="A25" s="92" t="s">
        <v>127</v>
      </c>
      <c r="B25" s="68">
        <v>495.2</v>
      </c>
      <c r="C25" s="58">
        <v>852.8</v>
      </c>
      <c r="D25" s="58">
        <v>1138.8</v>
      </c>
      <c r="E25" s="68">
        <v>1008.8</v>
      </c>
      <c r="F25" s="5"/>
    </row>
    <row r="26" spans="1:6" ht="14.25">
      <c r="A26" s="92" t="s">
        <v>128</v>
      </c>
      <c r="B26" s="68">
        <v>103437.2</v>
      </c>
      <c r="C26" s="58">
        <v>78525.7</v>
      </c>
      <c r="D26" s="58">
        <v>95999.4</v>
      </c>
      <c r="E26" s="68">
        <v>85543.1</v>
      </c>
      <c r="F26" s="5"/>
    </row>
    <row r="27" spans="1:6" ht="14.25">
      <c r="A27" s="92" t="s">
        <v>129</v>
      </c>
      <c r="B27" s="68">
        <v>28610.4</v>
      </c>
      <c r="C27" s="58">
        <v>32570.9</v>
      </c>
      <c r="D27" s="58">
        <v>34399.1</v>
      </c>
      <c r="E27" s="68">
        <v>31646.4</v>
      </c>
      <c r="F27" s="5"/>
    </row>
    <row r="28" spans="1:6" ht="14.25">
      <c r="A28" s="92" t="s">
        <v>130</v>
      </c>
      <c r="B28" s="68">
        <v>199037.4</v>
      </c>
      <c r="C28" s="58">
        <v>202371.7</v>
      </c>
      <c r="D28" s="58">
        <v>193641.6</v>
      </c>
      <c r="E28" s="68">
        <v>267590.2</v>
      </c>
      <c r="F28" s="5"/>
    </row>
    <row r="29" spans="1:6" ht="14.25">
      <c r="A29" s="92" t="s">
        <v>132</v>
      </c>
      <c r="B29" s="68">
        <v>106378.7</v>
      </c>
      <c r="C29" s="58">
        <v>110597.6</v>
      </c>
      <c r="D29" s="58">
        <v>95537.8</v>
      </c>
      <c r="E29" s="68">
        <v>118382.9</v>
      </c>
      <c r="F29" s="5"/>
    </row>
    <row r="30" spans="1:6" ht="14.25">
      <c r="A30" s="92" t="s">
        <v>133</v>
      </c>
      <c r="B30" s="68">
        <v>26337.6</v>
      </c>
      <c r="C30" s="58">
        <v>23827.5</v>
      </c>
      <c r="D30" s="58">
        <v>26800.7</v>
      </c>
      <c r="E30" s="68">
        <v>27482.7</v>
      </c>
      <c r="F30" s="5"/>
    </row>
    <row r="31" spans="1:6" ht="14.25">
      <c r="A31" s="92" t="s">
        <v>134</v>
      </c>
      <c r="B31" s="68">
        <v>327.2</v>
      </c>
      <c r="C31" s="58">
        <v>507.6</v>
      </c>
      <c r="D31" s="58">
        <v>420.6</v>
      </c>
      <c r="E31" s="68">
        <v>675.1</v>
      </c>
      <c r="F31" s="5"/>
    </row>
    <row r="32" spans="1:6" ht="14.25">
      <c r="A32" s="92" t="s">
        <v>135</v>
      </c>
      <c r="B32" s="68">
        <v>929.2</v>
      </c>
      <c r="C32" s="58">
        <v>890</v>
      </c>
      <c r="D32" s="58">
        <v>932.4</v>
      </c>
      <c r="E32" s="68">
        <v>867.8</v>
      </c>
      <c r="F32" s="5"/>
    </row>
    <row r="33" spans="1:6" ht="14.25">
      <c r="A33" s="92" t="s">
        <v>136</v>
      </c>
      <c r="B33" s="68">
        <v>4535.1</v>
      </c>
      <c r="C33" s="58">
        <v>5906.3</v>
      </c>
      <c r="D33" s="58">
        <v>6136.4</v>
      </c>
      <c r="E33" s="68">
        <v>5105.7</v>
      </c>
      <c r="F33" s="5"/>
    </row>
    <row r="34" spans="1:6" ht="14.25">
      <c r="A34" s="92" t="s">
        <v>137</v>
      </c>
      <c r="B34" s="68">
        <v>913.2</v>
      </c>
      <c r="C34" s="58">
        <v>1935.3</v>
      </c>
      <c r="D34" s="58">
        <v>1197.4</v>
      </c>
      <c r="E34" s="68">
        <v>869.2</v>
      </c>
      <c r="F34" s="5"/>
    </row>
    <row r="35" spans="1:6" ht="14.25">
      <c r="A35" s="92" t="s">
        <v>229</v>
      </c>
      <c r="B35" s="68">
        <v>1045.6</v>
      </c>
      <c r="C35" s="58">
        <v>1414.1</v>
      </c>
      <c r="D35" s="58">
        <v>2519.3</v>
      </c>
      <c r="E35" s="68">
        <v>939.3</v>
      </c>
      <c r="F35" s="5"/>
    </row>
    <row r="36" spans="1:6" ht="14.25">
      <c r="A36" s="92" t="s">
        <v>138</v>
      </c>
      <c r="B36" s="68">
        <v>76122.2</v>
      </c>
      <c r="C36" s="58">
        <v>82095.4</v>
      </c>
      <c r="D36" s="58">
        <v>75526.9</v>
      </c>
      <c r="E36" s="68">
        <v>90413.9</v>
      </c>
      <c r="F36" s="5"/>
    </row>
    <row r="37" spans="1:6" ht="14.25">
      <c r="A37" s="92" t="s">
        <v>139</v>
      </c>
      <c r="B37" s="68">
        <v>2304.2</v>
      </c>
      <c r="C37" s="58">
        <v>3087.6</v>
      </c>
      <c r="D37" s="58">
        <v>3664.7</v>
      </c>
      <c r="E37" s="68">
        <v>2701.5</v>
      </c>
      <c r="F37" s="5"/>
    </row>
    <row r="38" spans="1:6" ht="14.25">
      <c r="A38" s="92" t="s">
        <v>140</v>
      </c>
      <c r="B38" s="68">
        <v>6329.8</v>
      </c>
      <c r="C38" s="58">
        <v>5062.6</v>
      </c>
      <c r="D38" s="58">
        <v>4721.7</v>
      </c>
      <c r="E38" s="68">
        <v>6229.5</v>
      </c>
      <c r="F38" s="5"/>
    </row>
    <row r="39" spans="1:6" ht="14.25">
      <c r="A39" s="92" t="s">
        <v>141</v>
      </c>
      <c r="B39" s="68">
        <v>6993.6</v>
      </c>
      <c r="C39" s="58">
        <v>6498</v>
      </c>
      <c r="D39" s="58">
        <v>8523.7</v>
      </c>
      <c r="E39" s="68">
        <v>6934.2</v>
      </c>
      <c r="F39" s="5"/>
    </row>
    <row r="40" spans="1:6" ht="14.25">
      <c r="A40" s="92" t="s">
        <v>142</v>
      </c>
      <c r="B40" s="68">
        <v>1167.8</v>
      </c>
      <c r="C40" s="58">
        <v>1354.6</v>
      </c>
      <c r="D40" s="58">
        <v>1370.7</v>
      </c>
      <c r="E40" s="68">
        <v>1604.3</v>
      </c>
      <c r="F40" s="5"/>
    </row>
    <row r="41" spans="1:6" ht="14.25">
      <c r="A41" s="92" t="s">
        <v>143</v>
      </c>
      <c r="B41" s="68">
        <v>4361.4</v>
      </c>
      <c r="C41" s="58">
        <v>3699.8</v>
      </c>
      <c r="D41" s="58">
        <v>4995.9</v>
      </c>
      <c r="E41" s="68">
        <v>4190.7</v>
      </c>
      <c r="F41" s="5"/>
    </row>
    <row r="42" spans="1:6" ht="14.25">
      <c r="A42" s="92" t="s">
        <v>144</v>
      </c>
      <c r="B42" s="68">
        <v>81982.7</v>
      </c>
      <c r="C42" s="58">
        <v>87099.7</v>
      </c>
      <c r="D42" s="58">
        <v>87473.9</v>
      </c>
      <c r="E42" s="68">
        <v>97821</v>
      </c>
      <c r="F42" s="5"/>
    </row>
    <row r="43" spans="1:6" ht="14.25">
      <c r="A43" s="92" t="s">
        <v>145</v>
      </c>
      <c r="B43" s="68">
        <v>56.8</v>
      </c>
      <c r="C43" s="58">
        <v>59</v>
      </c>
      <c r="D43" s="58">
        <v>57.3</v>
      </c>
      <c r="E43" s="68">
        <v>52.9</v>
      </c>
      <c r="F43" s="5"/>
    </row>
    <row r="44" spans="1:6" ht="14.25">
      <c r="A44" s="92" t="s">
        <v>146</v>
      </c>
      <c r="B44" s="68">
        <v>21679.8</v>
      </c>
      <c r="C44" s="58">
        <v>23203.6</v>
      </c>
      <c r="D44" s="58">
        <v>20645.1</v>
      </c>
      <c r="E44" s="68">
        <v>18345.3</v>
      </c>
      <c r="F44" s="5"/>
    </row>
    <row r="45" spans="1:6" ht="14.25">
      <c r="A45" s="92" t="s">
        <v>147</v>
      </c>
      <c r="B45" s="68">
        <v>10198</v>
      </c>
      <c r="C45" s="58">
        <v>10708.7</v>
      </c>
      <c r="D45" s="58">
        <v>7887.6</v>
      </c>
      <c r="E45" s="68">
        <v>8469</v>
      </c>
      <c r="F45" s="5"/>
    </row>
    <row r="46" spans="1:6" ht="14.25">
      <c r="A46" s="92" t="s">
        <v>205</v>
      </c>
      <c r="B46" s="68">
        <v>2331.2</v>
      </c>
      <c r="C46" s="58">
        <v>2410.4</v>
      </c>
      <c r="D46" s="58">
        <v>2093.2</v>
      </c>
      <c r="E46" s="68">
        <v>1811.8</v>
      </c>
      <c r="F46" s="5"/>
    </row>
    <row r="47" spans="1:6" ht="14.25">
      <c r="A47" s="92" t="s">
        <v>148</v>
      </c>
      <c r="B47" s="68">
        <v>2332.8</v>
      </c>
      <c r="C47" s="58">
        <v>3256</v>
      </c>
      <c r="D47" s="58">
        <v>3231.3</v>
      </c>
      <c r="E47" s="68">
        <v>2526.4</v>
      </c>
      <c r="F47" s="5"/>
    </row>
    <row r="48" spans="1:6" ht="14.25">
      <c r="A48" s="92" t="s">
        <v>149</v>
      </c>
      <c r="B48" s="68">
        <v>1757.6</v>
      </c>
      <c r="C48" s="58">
        <v>2346.5</v>
      </c>
      <c r="D48" s="58">
        <v>2091.3</v>
      </c>
      <c r="E48" s="68">
        <v>1495.8</v>
      </c>
      <c r="F48" s="5"/>
    </row>
    <row r="49" spans="1:6" ht="14.25">
      <c r="A49" s="92" t="s">
        <v>193</v>
      </c>
      <c r="B49" s="68">
        <v>3139.2</v>
      </c>
      <c r="C49" s="58">
        <v>2712.2</v>
      </c>
      <c r="D49" s="58">
        <v>2795.4</v>
      </c>
      <c r="E49" s="68">
        <v>2409.8</v>
      </c>
      <c r="F49" s="5"/>
    </row>
    <row r="50" spans="1:6" ht="15.75" customHeight="1">
      <c r="A50" s="91" t="s">
        <v>150</v>
      </c>
      <c r="B50" s="96">
        <v>845141.4</v>
      </c>
      <c r="C50" s="87">
        <v>838353.1</v>
      </c>
      <c r="D50" s="87">
        <v>840094.2</v>
      </c>
      <c r="E50" s="96">
        <v>940381.8</v>
      </c>
      <c r="F50" s="5"/>
    </row>
    <row r="51" spans="1:6" ht="3.75" customHeight="1">
      <c r="A51" s="92"/>
      <c r="B51" s="58"/>
      <c r="C51" s="58"/>
      <c r="D51" s="97"/>
      <c r="E51" s="97"/>
      <c r="F51" s="5"/>
    </row>
    <row r="52" spans="1:6" ht="13.5" customHeight="1">
      <c r="A52" s="92" t="s">
        <v>239</v>
      </c>
      <c r="B52" s="92"/>
      <c r="C52" s="58"/>
      <c r="D52" s="92"/>
      <c r="E52" s="92"/>
      <c r="F52" s="5"/>
    </row>
    <row r="53" spans="1:6" ht="13.5" customHeight="1">
      <c r="A53" s="92" t="s">
        <v>206</v>
      </c>
      <c r="B53" s="92"/>
      <c r="C53" s="58"/>
      <c r="D53" s="92"/>
      <c r="E53" s="92"/>
      <c r="F53" s="5"/>
    </row>
    <row r="54" spans="1:6" ht="6.75" customHeight="1">
      <c r="A54" s="92"/>
      <c r="B54" s="92"/>
      <c r="C54" s="58"/>
      <c r="D54" s="92"/>
      <c r="E54" s="92"/>
      <c r="F54" s="5"/>
    </row>
    <row r="55" spans="1:6" ht="13.5" customHeight="1">
      <c r="A55" s="130" t="s">
        <v>151</v>
      </c>
      <c r="B55" s="130"/>
      <c r="C55" s="130"/>
      <c r="D55" s="130"/>
      <c r="E55" s="130"/>
      <c r="F55" s="5"/>
    </row>
    <row r="56" spans="1:6" ht="13.5" customHeight="1">
      <c r="A56" s="98" t="s">
        <v>211</v>
      </c>
      <c r="B56" s="98"/>
      <c r="C56" s="98"/>
      <c r="D56" s="98"/>
      <c r="E56" s="98"/>
      <c r="F56" s="5"/>
    </row>
    <row r="57" spans="1:6" ht="6.75" customHeight="1">
      <c r="A57" s="71"/>
      <c r="B57" s="92"/>
      <c r="C57" s="58"/>
      <c r="D57" s="92"/>
      <c r="E57" s="92"/>
      <c r="F57" s="5"/>
    </row>
    <row r="58" spans="1:5" ht="13.5" customHeight="1">
      <c r="A58" s="92" t="s">
        <v>236</v>
      </c>
      <c r="B58" s="71"/>
      <c r="C58" s="58"/>
      <c r="D58" s="71"/>
      <c r="E58" s="71"/>
    </row>
  </sheetData>
  <sheetProtection/>
  <mergeCells count="2">
    <mergeCell ref="B5:E5"/>
    <mergeCell ref="A55:E55"/>
  </mergeCells>
  <printOptions/>
  <pageMargins left="0.7" right="0.7" top="0.75" bottom="0.75" header="0.3" footer="0.3"/>
  <pageSetup fitToHeight="1" fitToWidth="1"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Cotton and Wool Outlook Tables</dc:title>
  <dc:subject>Agricultural Economics</dc:subject>
  <dc:creator>Leslie Meyer</dc:creator>
  <cp:keywords>Cotton, supply and use, forecast, exports, prices, textile trade</cp:keywords>
  <dc:description/>
  <cp:lastModifiedBy>Meyer, Leslie - REE-ERS, Washington, DC</cp:lastModifiedBy>
  <cp:lastPrinted>2019-02-27T15:35:57Z</cp:lastPrinted>
  <dcterms:created xsi:type="dcterms:W3CDTF">2017-10-04T18:25:11Z</dcterms:created>
  <dcterms:modified xsi:type="dcterms:W3CDTF">2022-10-13T19:05:23Z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